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2.121.12\share\01_企画係\44-5_信州健康ゼロエネ住宅普及促進事業\信州健康ゼロエネ住宅助成金\Q&amp;A\ゼロエネ判定シート\"/>
    </mc:Choice>
  </mc:AlternateContent>
  <xr:revisionPtr revIDLastSave="0" documentId="13_ncr:1_{27CEC6B9-AAE5-456A-AEAB-F5A1C4B4A60B}" xr6:coauthVersionLast="47" xr6:coauthVersionMax="47" xr10:uidLastSave="{00000000-0000-0000-0000-000000000000}"/>
  <bookViews>
    <workbookView xWindow="-110" yWindow="-110" windowWidth="19420" windowHeight="10560" activeTab="1" xr2:uid="{38058A0A-F87C-4C96-95B8-E2856C8127C9}"/>
  </bookViews>
  <sheets>
    <sheet name="判定シート" sheetId="4" r:id="rId1"/>
    <sheet name="判定シート（参考）" sheetId="3" r:id="rId2"/>
  </sheets>
  <definedNames>
    <definedName name="_xlnm.Print_Area" localSheetId="0">判定シート!$A$1:$L$21</definedName>
    <definedName name="_xlnm.Print_Area" localSheetId="1">'判定シート（参考）'!$A$1:$L$52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4" l="1"/>
  <c r="E17" i="4"/>
  <c r="E18" i="4" s="1"/>
  <c r="E19" i="4" s="1"/>
  <c r="E18" i="3"/>
  <c r="I18" i="3"/>
  <c r="E19" i="3" l="1"/>
  <c r="E20" i="3" s="1"/>
</calcChain>
</file>

<file path=xl/sharedStrings.xml><?xml version="1.0" encoding="utf-8"?>
<sst xmlns="http://schemas.openxmlformats.org/spreadsheetml/2006/main" count="86" uniqueCount="47">
  <si>
    <t>基準一次エネルギー〔MJ〕</t>
    <rPh sb="0" eb="2">
      <t>キジュン</t>
    </rPh>
    <rPh sb="2" eb="4">
      <t>イチジ</t>
    </rPh>
    <phoneticPr fontId="2"/>
  </si>
  <si>
    <t>⑤</t>
    <phoneticPr fontId="2"/>
  </si>
  <si>
    <t>冷房設備</t>
    <rPh sb="0" eb="2">
      <t>レイボウ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</si>
  <si>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</si>
  <si>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</si>
  <si>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</si>
  <si>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⑥</t>
    <phoneticPr fontId="2"/>
  </si>
  <si>
    <t>入力箇所</t>
    <rPh sb="0" eb="2">
      <t>ニュウリョク</t>
    </rPh>
    <rPh sb="2" eb="4">
      <t>カショ</t>
    </rPh>
    <phoneticPr fontId="2"/>
  </si>
  <si>
    <t>■一次エネルギー消費量</t>
    <rPh sb="1" eb="3">
      <t>イチジ</t>
    </rPh>
    <rPh sb="8" eb="11">
      <t>ショウヒリョウ</t>
    </rPh>
    <phoneticPr fontId="2"/>
  </si>
  <si>
    <t>一次エネルギー消費量
（１戸当り）</t>
    <rPh sb="0" eb="2">
      <t>イチジ</t>
    </rPh>
    <rPh sb="7" eb="10">
      <t>ショウヒリョウ</t>
    </rPh>
    <rPh sb="13" eb="14">
      <t>コ</t>
    </rPh>
    <rPh sb="14" eb="15">
      <t>アタ</t>
    </rPh>
    <phoneticPr fontId="2"/>
  </si>
  <si>
    <t>参考値</t>
    <rPh sb="0" eb="2">
      <t>サンコウ</t>
    </rPh>
    <rPh sb="2" eb="3">
      <t>チ</t>
    </rPh>
    <phoneticPr fontId="2"/>
  </si>
  <si>
    <t>発電量（ｺｰｼﾞｪﾈﾚｰｼｮﾝ）</t>
    <rPh sb="0" eb="2">
      <t>ハツデン</t>
    </rPh>
    <rPh sb="2" eb="3">
      <t>リョウ</t>
    </rPh>
    <phoneticPr fontId="2"/>
  </si>
  <si>
    <t>設計一次エネルギー〔MJ〕</t>
    <rPh sb="0" eb="2">
      <t>セッケイ</t>
    </rPh>
    <rPh sb="2" eb="4">
      <t>イチジ</t>
    </rPh>
    <phoneticPr fontId="2"/>
  </si>
  <si>
    <t>②</t>
    <phoneticPr fontId="2"/>
  </si>
  <si>
    <t>③</t>
    <phoneticPr fontId="2"/>
  </si>
  <si>
    <t>④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</si>
  <si>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</si>
  <si>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</si>
  <si>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</si>
  <si>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</si>
  <si>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</si>
  <si>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</si>
  <si>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■再生可能エネルギーを加えたエネルギー削減量・削減率</t>
    <rPh sb="1" eb="3">
      <t>サイセイ</t>
    </rPh>
    <rPh sb="3" eb="5">
      <t>カノウ</t>
    </rPh>
    <rPh sb="11" eb="12">
      <t>クワ</t>
    </rPh>
    <rPh sb="19" eb="21">
      <t>サクゲン</t>
    </rPh>
    <rPh sb="21" eb="22">
      <t>リョウ</t>
    </rPh>
    <rPh sb="23" eb="25">
      <t>サクゲン</t>
    </rPh>
    <rPh sb="25" eb="26">
      <t>リツ</t>
    </rPh>
    <phoneticPr fontId="2"/>
  </si>
  <si>
    <t>エネルギー消費削減量</t>
    <rPh sb="5" eb="7">
      <t>ショウヒ</t>
    </rPh>
    <rPh sb="7" eb="9">
      <t>サクゲン</t>
    </rPh>
    <rPh sb="9" eb="10">
      <t>リョウ</t>
    </rPh>
    <phoneticPr fontId="2"/>
  </si>
  <si>
    <t>削減率</t>
    <rPh sb="0" eb="2">
      <t>サクゲン</t>
    </rPh>
    <rPh sb="2" eb="3">
      <t>リツ</t>
    </rPh>
    <phoneticPr fontId="2"/>
  </si>
  <si>
    <t>％</t>
    <phoneticPr fontId="2"/>
  </si>
  <si>
    <t>判定結果</t>
    <rPh sb="0" eb="2">
      <t>ハンテイ</t>
    </rPh>
    <rPh sb="2" eb="4">
      <t>ケッカ</t>
    </rPh>
    <phoneticPr fontId="2"/>
  </si>
  <si>
    <t>①（①’）</t>
    <phoneticPr fontId="2"/>
  </si>
  <si>
    <t>発電量（太陽光発電）</t>
    <rPh sb="0" eb="2">
      <t>ハツデン</t>
    </rPh>
    <rPh sb="2" eb="3">
      <t>リョウ</t>
    </rPh>
    <rPh sb="4" eb="7">
      <t>タイヨウコウ</t>
    </rPh>
    <rPh sb="7" eb="9">
      <t>ハツデン</t>
    </rPh>
    <phoneticPr fontId="2"/>
  </si>
  <si>
    <t>b</t>
    <phoneticPr fontId="2"/>
  </si>
  <si>
    <t>c</t>
    <phoneticPr fontId="2"/>
  </si>
  <si>
    <t>b/c×100</t>
    <phoneticPr fontId="2"/>
  </si>
  <si>
    <t>c-a</t>
    <phoneticPr fontId="2"/>
  </si>
  <si>
    <t>設計一次エネルギー〔GJ〕</t>
    <rPh sb="0" eb="2">
      <t>セッケイ</t>
    </rPh>
    <rPh sb="2" eb="4">
      <t>イチジ</t>
    </rPh>
    <phoneticPr fontId="2"/>
  </si>
  <si>
    <t>基準一次エネルギー〔GJ〕</t>
    <rPh sb="0" eb="2">
      <t>キジュン</t>
    </rPh>
    <rPh sb="2" eb="4">
      <t>イチジ</t>
    </rPh>
    <phoneticPr fontId="2"/>
  </si>
  <si>
    <r>
      <rPr>
        <sz val="11"/>
        <color theme="1"/>
        <rFont val="游ゴシック"/>
        <family val="3"/>
        <charset val="128"/>
        <scheme val="minor"/>
      </rPr>
      <t>a</t>
    </r>
    <r>
      <rPr>
        <sz val="8"/>
        <color theme="1"/>
        <rFont val="游ゴシック"/>
        <family val="2"/>
        <charset val="128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（①＋②＋③＋④＋⑤－⑥－⑦）</t>
    </r>
    <phoneticPr fontId="2"/>
  </si>
  <si>
    <t>【参考　計算結果入力箇所】</t>
    <rPh sb="1" eb="3">
      <t>サンコウ</t>
    </rPh>
    <rPh sb="4" eb="6">
      <t>ケイサン</t>
    </rPh>
    <rPh sb="6" eb="8">
      <t>ケッカ</t>
    </rPh>
    <rPh sb="8" eb="10">
      <t>ニュウリョク</t>
    </rPh>
    <rPh sb="10" eb="12">
      <t>カショ</t>
    </rPh>
    <phoneticPr fontId="2"/>
  </si>
  <si>
    <t>知事が別に定めるゼロエネルギー判定シート（要綱別表第1、要領第８関係）</t>
    <rPh sb="0" eb="2">
      <t>チジ</t>
    </rPh>
    <rPh sb="3" eb="4">
      <t>ベツ</t>
    </rPh>
    <rPh sb="5" eb="6">
      <t>サダ</t>
    </rPh>
    <rPh sb="15" eb="17">
      <t>ハンテイ</t>
    </rPh>
    <rPh sb="21" eb="23">
      <t>ヨウコウ</t>
    </rPh>
    <rPh sb="23" eb="25">
      <t>ベッピョウ</t>
    </rPh>
    <rPh sb="25" eb="26">
      <t>ダイ</t>
    </rPh>
    <rPh sb="28" eb="30">
      <t>ヨウリョウ</t>
    </rPh>
    <rPh sb="30" eb="31">
      <t>ダイ</t>
    </rPh>
    <rPh sb="32" eb="34">
      <t>カンケイ</t>
    </rPh>
    <phoneticPr fontId="2"/>
  </si>
  <si>
    <t>名称</t>
    <rPh sb="0" eb="2">
      <t>メイショウ</t>
    </rPh>
    <phoneticPr fontId="2"/>
  </si>
  <si>
    <t>邸</t>
    <rPh sb="0" eb="1">
      <t>テイ</t>
    </rPh>
    <phoneticPr fontId="2"/>
  </si>
  <si>
    <t>信州健康ゼロエネ</t>
    <rPh sb="0" eb="2">
      <t>シンシュウ</t>
    </rPh>
    <rPh sb="2" eb="4">
      <t>ケンコウ</t>
    </rPh>
    <phoneticPr fontId="2"/>
  </si>
  <si>
    <r>
      <t>暖房設備</t>
    </r>
    <r>
      <rPr>
        <sz val="10"/>
        <color rgb="FFFF0000"/>
        <rFont val="游ゴシック"/>
        <family val="3"/>
        <charset val="128"/>
        <scheme val="minor"/>
      </rPr>
      <t>※</t>
    </r>
    <rPh sb="0" eb="2">
      <t>ダンボウ</t>
    </rPh>
    <rPh sb="2" eb="4">
      <t>セツビ</t>
    </rPh>
    <phoneticPr fontId="2"/>
  </si>
  <si>
    <t>暖房設備</t>
    <rPh sb="0" eb="2">
      <t>ダンボウ</t>
    </rPh>
    <rPh sb="2" eb="4">
      <t>セツビ</t>
    </rPh>
    <phoneticPr fontId="2"/>
  </si>
  <si>
    <t>・要綱：信州健康ゼロエネ住宅助成金交付要綱
・要領：信州健康ゼロエネ住宅助成金交付取扱要領</t>
    <phoneticPr fontId="2"/>
  </si>
  <si>
    <t>・要綱：信州健康ゼロエネ住宅助成金交付要綱</t>
    <phoneticPr fontId="2"/>
  </si>
  <si>
    <t>・要領：信州健康ゼロエネ住宅助成金交付取扱要領</t>
    <phoneticPr fontId="2"/>
  </si>
  <si>
    <t>【木質バイオマス設備を使用しない場合】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</si>
</sst>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7" xfId="0" applyFill="1" applyBorder="1">
      <alignment vertical="center"/>
    </xf>
    <xf numFmtId="0" fontId="3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0" fillId="5" borderId="7" xfId="0" applyFill="1" applyBorder="1">
      <alignment vertical="center"/>
    </xf>
    <xf numFmtId="0" fontId="10" fillId="5" borderId="1" xfId="0" applyFont="1" applyFill="1" applyBorder="1" applyAlignment="1">
      <alignment horizontal="center" vertical="center"/>
    </xf>
    <xf numFmtId="0" fontId="8" fillId="5" borderId="4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8" fillId="5" borderId="13" xfId="0" applyFont="1" applyFill="1" applyBorder="1">
      <alignment vertical="center"/>
    </xf>
    <xf numFmtId="0" fontId="11" fillId="5" borderId="15" xfId="0" applyFont="1" applyFill="1" applyBorder="1">
      <alignment vertical="center"/>
    </xf>
    <xf numFmtId="0" fontId="11" fillId="3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10" fillId="5" borderId="1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11" fillId="3" borderId="16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6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330200</xdr:colOff>
      <xdr:row>30</xdr:row>
      <xdr:rowOff>27843</xdr:rowOff>
    </xdr:from>
    <xdr:to>
      <xdr:col>6</xdr:col>
      <xdr:colOff>69850</xdr:colOff>
      <xdr:row>31</xdr:row>
      <xdr:rowOff>129444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B2C44F8-0910-444C-A1DD-53A78C026E55}"/>
            </a:ext>
          </a:extLst>
        </xdr:cNvPr>
        <xdr:cNvSpPr txBox="1"/>
      </xdr:nvSpPr>
      <xdr:spPr>
        <a:xfrm>
          <a:off x="5505450" y="7914543"/>
          <a:ext cx="400050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349250</xdr:colOff>
      <xdr:row>46</xdr:row>
      <xdr:rowOff>69850</xdr:rowOff>
    </xdr:from>
    <xdr:to>
      <xdr:col>3</xdr:col>
      <xdr:colOff>749300</xdr:colOff>
      <xdr:row>47</xdr:row>
      <xdr:rowOff>171450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AC5D7DF-307F-4E2B-B622-6FE42AECA8C1}"/>
            </a:ext>
          </a:extLst>
        </xdr:cNvPr>
        <xdr:cNvSpPr txBox="1"/>
      </xdr:nvSpPr>
      <xdr:spPr>
        <a:xfrm>
          <a:off x="2197100" y="11614150"/>
          <a:ext cx="4000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30560</xdr:colOff>
      <xdr:row>25</xdr:row>
      <xdr:rowOff>43471</xdr:rowOff>
    </xdr:from>
    <xdr:to>
      <xdr:col>7</xdr:col>
      <xdr:colOff>217242</xdr:colOff>
      <xdr:row>49</xdr:row>
      <xdr:rowOff>87629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F992C6C-7492-428F-947B-5613BFDB9E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94" t="9025" r="30419" b="51636"/>
        <a:stretch/>
      </xdr:blipFill>
      <xdr:spPr>
        <a:xfrm rot="5400000">
          <a:off x="830205" y="6340885"/>
          <a:ext cx="5602275" cy="6140741"/>
        </a:xfrm>
        <a:prstGeom prst="rect">
          <a:avLst/>
        </a:prstGeom>
      </xdr:spPr>
    </xdr:pic>
    <xdr:clientData/>
  </xdr:twoCellAnchor>
  <xdr:twoCellAnchor>
    <xdr:from>
      <xdr:col>3</xdr:col>
      <xdr:colOff>2466405</xdr:colOff>
      <xdr:row>30</xdr:row>
      <xdr:rowOff>152401</xdr:rowOff>
    </xdr:from>
    <xdr:to>
      <xdr:col>4</xdr:col>
      <xdr:colOff>195221</xdr:colOff>
      <xdr:row>32</xdr:row>
      <xdr:rowOff>27681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C37FA07-17E5-49CA-904C-ACC117EBDC43}"/>
            </a:ext>
          </a:extLst>
        </xdr:cNvPr>
        <xdr:cNvSpPr txBox="1"/>
      </xdr:nvSpPr>
      <xdr:spPr>
        <a:xfrm>
          <a:off x="4312790" y="7840786"/>
          <a:ext cx="395816" cy="334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3</xdr:col>
      <xdr:colOff>2450123</xdr:colOff>
      <xdr:row>31</xdr:row>
      <xdr:rowOff>71804</xdr:rowOff>
    </xdr:from>
    <xdr:to>
      <xdr:col>4</xdr:col>
      <xdr:colOff>182196</xdr:colOff>
      <xdr:row>32</xdr:row>
      <xdr:rowOff>173405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850DEC1-5D85-4CC3-8571-E766AE0EEB63}"/>
            </a:ext>
          </a:extLst>
        </xdr:cNvPr>
        <xdr:cNvSpPr txBox="1"/>
      </xdr:nvSpPr>
      <xdr:spPr>
        <a:xfrm>
          <a:off x="4296508" y="7989766"/>
          <a:ext cx="399073" cy="331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3</xdr:col>
      <xdr:colOff>2458101</xdr:colOff>
      <xdr:row>31</xdr:row>
      <xdr:rowOff>213784</xdr:rowOff>
    </xdr:from>
    <xdr:to>
      <xdr:col>4</xdr:col>
      <xdr:colOff>186917</xdr:colOff>
      <xdr:row>33</xdr:row>
      <xdr:rowOff>93298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E533E53-999C-4C06-BABA-4D8062269A80}"/>
            </a:ext>
          </a:extLst>
        </xdr:cNvPr>
        <xdr:cNvSpPr txBox="1"/>
      </xdr:nvSpPr>
      <xdr:spPr>
        <a:xfrm>
          <a:off x="4304486" y="8131746"/>
          <a:ext cx="395816" cy="33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3</xdr:col>
      <xdr:colOff>2462822</xdr:colOff>
      <xdr:row>32</xdr:row>
      <xdr:rowOff>136772</xdr:rowOff>
    </xdr:from>
    <xdr:to>
      <xdr:col>4</xdr:col>
      <xdr:colOff>194895</xdr:colOff>
      <xdr:row>34</xdr:row>
      <xdr:rowOff>9771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6A6472F-D95D-4A46-AB02-024B786198A2}"/>
            </a:ext>
          </a:extLst>
        </xdr:cNvPr>
        <xdr:cNvSpPr txBox="1"/>
      </xdr:nvSpPr>
      <xdr:spPr>
        <a:xfrm>
          <a:off x="4309207" y="8284310"/>
          <a:ext cx="399073" cy="332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3</xdr:col>
      <xdr:colOff>2467708</xdr:colOff>
      <xdr:row>33</xdr:row>
      <xdr:rowOff>70339</xdr:rowOff>
    </xdr:from>
    <xdr:to>
      <xdr:col>4</xdr:col>
      <xdr:colOff>199781</xdr:colOff>
      <xdr:row>34</xdr:row>
      <xdr:rowOff>171939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585FA39-4777-4D70-BC4B-3856092F86DC}"/>
            </a:ext>
          </a:extLst>
        </xdr:cNvPr>
        <xdr:cNvSpPr txBox="1"/>
      </xdr:nvSpPr>
      <xdr:spPr>
        <a:xfrm>
          <a:off x="4314093" y="8447454"/>
          <a:ext cx="399073" cy="331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1</xdr:col>
      <xdr:colOff>248557</xdr:colOff>
      <xdr:row>47</xdr:row>
      <xdr:rowOff>117928</xdr:rowOff>
    </xdr:from>
    <xdr:to>
      <xdr:col>1</xdr:col>
      <xdr:colOff>648607</xdr:colOff>
      <xdr:row>48</xdr:row>
      <xdr:rowOff>219528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C128F64-CE58-49DF-BC32-4A84A5CC2D45}"/>
            </a:ext>
          </a:extLst>
        </xdr:cNvPr>
        <xdr:cNvSpPr txBox="1"/>
      </xdr:nvSpPr>
      <xdr:spPr>
        <a:xfrm>
          <a:off x="775607" y="11662228"/>
          <a:ext cx="40005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3</xdr:col>
      <xdr:colOff>384629</xdr:colOff>
      <xdr:row>47</xdr:row>
      <xdr:rowOff>131536</xdr:rowOff>
    </xdr:from>
    <xdr:to>
      <xdr:col>3</xdr:col>
      <xdr:colOff>784679</xdr:colOff>
      <xdr:row>49</xdr:row>
      <xdr:rowOff>6350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34D0313-EFD8-466B-BE00-9A928B8B0419}"/>
            </a:ext>
          </a:extLst>
        </xdr:cNvPr>
        <xdr:cNvSpPr txBox="1"/>
      </xdr:nvSpPr>
      <xdr:spPr>
        <a:xfrm>
          <a:off x="2232479" y="11675836"/>
          <a:ext cx="400050" cy="3320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⑦</a:t>
          </a:r>
        </a:p>
      </xdr:txBody>
    </xdr:sp>
    <xdr:clientData/>
  </xdr:twoCellAnchor>
  <xdr:twoCellAnchor>
    <xdr:from>
      <xdr:col>5</xdr:col>
      <xdr:colOff>294054</xdr:colOff>
      <xdr:row>30</xdr:row>
      <xdr:rowOff>149469</xdr:rowOff>
    </xdr:from>
    <xdr:to>
      <xdr:col>6</xdr:col>
      <xdr:colOff>34681</xdr:colOff>
      <xdr:row>32</xdr:row>
      <xdr:rowOff>24749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4310B8E-B06A-48AE-A981-F3B7252DE1B1}"/>
            </a:ext>
          </a:extLst>
        </xdr:cNvPr>
        <xdr:cNvSpPr txBox="1"/>
      </xdr:nvSpPr>
      <xdr:spPr>
        <a:xfrm>
          <a:off x="5466862" y="7837854"/>
          <a:ext cx="400050" cy="334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⑧</a:t>
          </a:r>
        </a:p>
      </xdr:txBody>
    </xdr:sp>
    <xdr:clientData/>
  </xdr:twoCellAnchor>
  <xdr:twoCellAnchor>
    <xdr:from>
      <xdr:col>5</xdr:col>
      <xdr:colOff>294053</xdr:colOff>
      <xdr:row>31</xdr:row>
      <xdr:rowOff>83526</xdr:rowOff>
    </xdr:from>
    <xdr:to>
      <xdr:col>6</xdr:col>
      <xdr:colOff>34680</xdr:colOff>
      <xdr:row>32</xdr:row>
      <xdr:rowOff>185127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09EE1CF-6840-4E05-9BED-80655AEB02FE}"/>
            </a:ext>
          </a:extLst>
        </xdr:cNvPr>
        <xdr:cNvSpPr txBox="1"/>
      </xdr:nvSpPr>
      <xdr:spPr>
        <a:xfrm>
          <a:off x="5466861" y="8001488"/>
          <a:ext cx="400050" cy="331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⑨</a:t>
          </a:r>
        </a:p>
      </xdr:txBody>
    </xdr:sp>
    <xdr:clientData/>
  </xdr:twoCellAnchor>
  <xdr:twoCellAnchor>
    <xdr:from>
      <xdr:col>5</xdr:col>
      <xdr:colOff>289168</xdr:colOff>
      <xdr:row>32</xdr:row>
      <xdr:rowOff>11236</xdr:rowOff>
    </xdr:from>
    <xdr:to>
      <xdr:col>6</xdr:col>
      <xdr:colOff>29795</xdr:colOff>
      <xdr:row>33</xdr:row>
      <xdr:rowOff>113812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F3C4621-FA7E-41C8-94A9-9817733D26B5}"/>
            </a:ext>
          </a:extLst>
        </xdr:cNvPr>
        <xdr:cNvSpPr txBox="1"/>
      </xdr:nvSpPr>
      <xdr:spPr>
        <a:xfrm>
          <a:off x="5461976" y="8158774"/>
          <a:ext cx="400050" cy="332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⑩</a:t>
          </a:r>
        </a:p>
      </xdr:txBody>
    </xdr:sp>
    <xdr:clientData/>
  </xdr:twoCellAnchor>
  <xdr:twoCellAnchor>
    <xdr:from>
      <xdr:col>5</xdr:col>
      <xdr:colOff>289170</xdr:colOff>
      <xdr:row>32</xdr:row>
      <xdr:rowOff>159727</xdr:rowOff>
    </xdr:from>
    <xdr:to>
      <xdr:col>6</xdr:col>
      <xdr:colOff>29797</xdr:colOff>
      <xdr:row>34</xdr:row>
      <xdr:rowOff>31750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ED351C9-5488-4993-ADE6-F1A0C4A658B4}"/>
            </a:ext>
          </a:extLst>
        </xdr:cNvPr>
        <xdr:cNvSpPr txBox="1"/>
      </xdr:nvSpPr>
      <xdr:spPr>
        <a:xfrm>
          <a:off x="5461978" y="8307265"/>
          <a:ext cx="400050" cy="331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⑪</a:t>
          </a:r>
        </a:p>
      </xdr:txBody>
    </xdr:sp>
    <xdr:clientData/>
  </xdr:twoCellAnchor>
  <xdr:twoCellAnchor>
    <xdr:from>
      <xdr:col>5</xdr:col>
      <xdr:colOff>300404</xdr:colOff>
      <xdr:row>33</xdr:row>
      <xdr:rowOff>86946</xdr:rowOff>
    </xdr:from>
    <xdr:to>
      <xdr:col>6</xdr:col>
      <xdr:colOff>41031</xdr:colOff>
      <xdr:row>34</xdr:row>
      <xdr:rowOff>188546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8A848CE-6063-4B18-A84E-7148D17FEBD9}"/>
            </a:ext>
          </a:extLst>
        </xdr:cNvPr>
        <xdr:cNvSpPr txBox="1"/>
      </xdr:nvSpPr>
      <xdr:spPr>
        <a:xfrm>
          <a:off x="5473212" y="8464061"/>
          <a:ext cx="400050" cy="331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⑫</a:t>
          </a:r>
        </a:p>
      </xdr:txBody>
    </xdr:sp>
    <xdr:clientData/>
  </xdr:twoCellAnchor>
  <xdr:twoCellAnchor>
    <xdr:from>
      <xdr:col>3</xdr:col>
      <xdr:colOff>566615</xdr:colOff>
      <xdr:row>31</xdr:row>
      <xdr:rowOff>0</xdr:rowOff>
    </xdr:from>
    <xdr:to>
      <xdr:col>5</xdr:col>
      <xdr:colOff>249115</xdr:colOff>
      <xdr:row>31</xdr:row>
      <xdr:rowOff>156307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DAFA19A-316E-47D4-A739-1790292707D4}"/>
            </a:ext>
          </a:extLst>
        </xdr:cNvPr>
        <xdr:cNvSpPr txBox="1"/>
      </xdr:nvSpPr>
      <xdr:spPr>
        <a:xfrm>
          <a:off x="2413000" y="7917962"/>
          <a:ext cx="3008923" cy="156307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244929</xdr:colOff>
      <xdr:row>0</xdr:row>
      <xdr:rowOff>81644</xdr:rowOff>
    </xdr:from>
    <xdr:to>
      <xdr:col>11</xdr:col>
      <xdr:colOff>136073</xdr:colOff>
      <xdr:row>1</xdr:row>
      <xdr:rowOff>136071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74E2FE-6E1C-41A3-9F18-4320AF68AACF}"/>
            </a:ext>
          </a:extLst>
        </xdr:cNvPr>
        <xdr:cNvSpPr txBox="1"/>
      </xdr:nvSpPr>
      <xdr:spPr>
        <a:xfrm>
          <a:off x="8236858" y="81644"/>
          <a:ext cx="1215572" cy="281213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80D7-5804-451A-95EE-2ABC4A076C71}">
  <sheetPr>
    <pageSetUpPr fitToPage="1"/>
  </sheetPr>
  <dimension ref="A1:M23"/>
  <sheetViews>
    <sheetView view="pageBreakPreview" zoomScale="85" zoomScaleNormal="40" zoomScaleSheetLayoutView="85" workbookViewId="0"/>
  </sheetViews>
  <sheetFormatPr defaultRowHeight="18" x14ac:dyDescent="0.55000000000000004"/>
  <cols>
    <col min="1" max="1" width="6.9140625" customWidth="1"/>
    <col min="4" max="4" width="35" bestFit="1" customWidth="1"/>
    <col min="8" max="8" width="10.83203125" customWidth="1"/>
    <col min="12" max="12" width="3" bestFit="1" customWidth="1"/>
  </cols>
  <sheetData>
    <row r="1" spans="1:13" ht="26.5" x14ac:dyDescent="0.55000000000000004">
      <c r="A1" s="66" t="s">
        <v>46</v>
      </c>
      <c r="B1" s="66"/>
    </row>
    <row r="2" spans="1:13" ht="22.5" x14ac:dyDescent="0.55000000000000004">
      <c r="B2" s="30" t="s">
        <v>37</v>
      </c>
    </row>
    <row r="3" spans="1:13" x14ac:dyDescent="0.55000000000000004">
      <c r="B3" s="2"/>
      <c r="E3" s="6"/>
      <c r="F3" t="s">
        <v>7</v>
      </c>
      <c r="I3" s="4" t="s">
        <v>38</v>
      </c>
      <c r="J3" s="47"/>
      <c r="K3" s="47"/>
      <c r="L3" s="5" t="s">
        <v>39</v>
      </c>
    </row>
    <row r="4" spans="1:13" x14ac:dyDescent="0.55000000000000004">
      <c r="B4" s="3" t="s">
        <v>8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55000000000000004">
      <c r="B5" s="40"/>
      <c r="C5" s="40"/>
      <c r="D5" s="19"/>
      <c r="E5" s="41" t="s">
        <v>12</v>
      </c>
      <c r="F5" s="41"/>
      <c r="G5" s="41"/>
      <c r="H5" s="22"/>
      <c r="I5" s="41" t="s">
        <v>0</v>
      </c>
      <c r="J5" s="41"/>
      <c r="K5" s="41"/>
      <c r="L5" s="19"/>
    </row>
    <row r="6" spans="1:13" x14ac:dyDescent="0.55000000000000004">
      <c r="B6" s="42" t="s">
        <v>9</v>
      </c>
      <c r="C6" s="42"/>
      <c r="D6" s="9" t="s">
        <v>42</v>
      </c>
      <c r="E6" s="43"/>
      <c r="F6" s="43"/>
      <c r="G6" s="43"/>
      <c r="H6" s="10" t="s">
        <v>27</v>
      </c>
      <c r="I6" s="43"/>
      <c r="J6" s="43"/>
      <c r="K6" s="43"/>
      <c r="L6" s="11" t="s">
        <v>17</v>
      </c>
    </row>
    <row r="7" spans="1:13" x14ac:dyDescent="0.55000000000000004">
      <c r="B7" s="42"/>
      <c r="C7" s="42"/>
      <c r="D7" s="9" t="s">
        <v>2</v>
      </c>
      <c r="E7" s="43"/>
      <c r="F7" s="43"/>
      <c r="G7" s="43"/>
      <c r="H7" s="10" t="s">
        <v>13</v>
      </c>
      <c r="I7" s="43"/>
      <c r="J7" s="43"/>
      <c r="K7" s="43"/>
      <c r="L7" s="11" t="s">
        <v>18</v>
      </c>
    </row>
    <row r="8" spans="1:13" x14ac:dyDescent="0.55000000000000004">
      <c r="B8" s="42"/>
      <c r="C8" s="42"/>
      <c r="D8" s="9" t="s">
        <v>3</v>
      </c>
      <c r="E8" s="43"/>
      <c r="F8" s="43"/>
      <c r="G8" s="43"/>
      <c r="H8" s="10" t="s">
        <v>14</v>
      </c>
      <c r="I8" s="43"/>
      <c r="J8" s="43"/>
      <c r="K8" s="43"/>
      <c r="L8" s="11" t="s">
        <v>19</v>
      </c>
    </row>
    <row r="9" spans="1:13" x14ac:dyDescent="0.55000000000000004">
      <c r="B9" s="42"/>
      <c r="C9" s="42"/>
      <c r="D9" s="9" t="s">
        <v>4</v>
      </c>
      <c r="E9" s="43"/>
      <c r="F9" s="43"/>
      <c r="G9" s="43"/>
      <c r="H9" s="10" t="s">
        <v>15</v>
      </c>
      <c r="I9" s="43"/>
      <c r="J9" s="43"/>
      <c r="K9" s="43"/>
      <c r="L9" s="11" t="s">
        <v>20</v>
      </c>
    </row>
    <row r="10" spans="1:13" x14ac:dyDescent="0.55000000000000004">
      <c r="B10" s="42"/>
      <c r="C10" s="42"/>
      <c r="D10" s="9" t="s">
        <v>5</v>
      </c>
      <c r="E10" s="43"/>
      <c r="F10" s="43"/>
      <c r="G10" s="43"/>
      <c r="H10" s="10" t="s">
        <v>1</v>
      </c>
      <c r="I10" s="43"/>
      <c r="J10" s="43"/>
      <c r="K10" s="43"/>
      <c r="L10" s="11" t="s">
        <v>21</v>
      </c>
    </row>
    <row r="11" spans="1:13" x14ac:dyDescent="0.55000000000000004">
      <c r="B11" s="42" t="s">
        <v>10</v>
      </c>
      <c r="C11" s="42"/>
      <c r="D11" s="9" t="s">
        <v>11</v>
      </c>
      <c r="E11" s="33"/>
      <c r="F11" s="34"/>
      <c r="G11" s="35"/>
      <c r="H11" s="10" t="s">
        <v>6</v>
      </c>
      <c r="I11" s="36"/>
      <c r="J11" s="36"/>
      <c r="K11" s="36"/>
      <c r="L11" s="9"/>
    </row>
    <row r="12" spans="1:13" x14ac:dyDescent="0.55000000000000004">
      <c r="B12" s="42"/>
      <c r="C12" s="42"/>
      <c r="D12" s="9" t="s">
        <v>28</v>
      </c>
      <c r="E12" s="33"/>
      <c r="F12" s="34"/>
      <c r="G12" s="35"/>
      <c r="H12" s="10" t="s">
        <v>16</v>
      </c>
      <c r="I12" s="37"/>
      <c r="J12" s="38"/>
      <c r="K12" s="39"/>
      <c r="L12" s="9"/>
    </row>
    <row r="13" spans="1:13" x14ac:dyDescent="0.55000000000000004">
      <c r="B13" s="28"/>
      <c r="C13" s="12"/>
      <c r="D13" s="13"/>
      <c r="E13" s="14"/>
      <c r="F13" s="14"/>
      <c r="G13" s="14"/>
      <c r="H13" s="15"/>
      <c r="I13" s="14"/>
      <c r="J13" s="14"/>
      <c r="K13" s="14"/>
      <c r="L13" s="13"/>
      <c r="M13" s="16"/>
    </row>
    <row r="15" spans="1:13" x14ac:dyDescent="0.55000000000000004">
      <c r="B15" s="3" t="s">
        <v>22</v>
      </c>
    </row>
    <row r="16" spans="1:13" x14ac:dyDescent="0.55000000000000004">
      <c r="B16" s="48" t="s">
        <v>26</v>
      </c>
      <c r="C16" s="49"/>
      <c r="D16" s="23"/>
      <c r="E16" s="50" t="s">
        <v>33</v>
      </c>
      <c r="F16" s="50"/>
      <c r="G16" s="50"/>
      <c r="H16" s="24"/>
      <c r="I16" s="50" t="s">
        <v>34</v>
      </c>
      <c r="J16" s="50"/>
      <c r="K16" s="50"/>
      <c r="L16" s="20"/>
    </row>
    <row r="17" spans="2:12" ht="52.5" customHeight="1" x14ac:dyDescent="0.55000000000000004">
      <c r="B17" s="51"/>
      <c r="C17" s="52"/>
      <c r="D17" s="21"/>
      <c r="E17" s="56">
        <f>ROUNDDOWN((E6+E7+E8+E9+E10-E11-E12)/1000,1)</f>
        <v>0</v>
      </c>
      <c r="F17" s="56"/>
      <c r="G17" s="56"/>
      <c r="H17" s="31" t="s">
        <v>35</v>
      </c>
      <c r="I17" s="56">
        <f>ROUNDUP(SUM(I6:K10)/1000,1)</f>
        <v>0</v>
      </c>
      <c r="J17" s="56"/>
      <c r="K17" s="56"/>
      <c r="L17" s="7" t="s">
        <v>30</v>
      </c>
    </row>
    <row r="18" spans="2:12" ht="18.5" thickBot="1" x14ac:dyDescent="0.6">
      <c r="B18" s="51"/>
      <c r="C18" s="53"/>
      <c r="D18" s="25" t="s">
        <v>23</v>
      </c>
      <c r="E18" s="57">
        <f>I17-E17</f>
        <v>0</v>
      </c>
      <c r="F18" s="57"/>
      <c r="G18" s="57"/>
      <c r="H18" s="18" t="s">
        <v>29</v>
      </c>
      <c r="I18" s="58" t="s">
        <v>32</v>
      </c>
      <c r="J18" s="59"/>
      <c r="K18" s="59"/>
      <c r="L18" s="17"/>
    </row>
    <row r="19" spans="2:12" ht="21" thickTop="1" thickBot="1" x14ac:dyDescent="0.6">
      <c r="B19" s="54"/>
      <c r="C19" s="55"/>
      <c r="D19" s="26" t="s">
        <v>24</v>
      </c>
      <c r="E19" s="60" t="e">
        <f>E18/I17*100</f>
        <v>#DIV/0!</v>
      </c>
      <c r="F19" s="60"/>
      <c r="G19" s="60"/>
      <c r="H19" s="27" t="s">
        <v>25</v>
      </c>
      <c r="I19" s="44" t="s">
        <v>31</v>
      </c>
      <c r="J19" s="45"/>
      <c r="K19" s="46"/>
      <c r="L19" s="8"/>
    </row>
    <row r="20" spans="2:12" ht="18.5" thickTop="1" x14ac:dyDescent="0.55000000000000004"/>
    <row r="21" spans="2:12" ht="36" customHeight="1" x14ac:dyDescent="0.55000000000000004">
      <c r="B21" s="32" t="s">
        <v>43</v>
      </c>
      <c r="C21" s="32"/>
      <c r="D21" s="32"/>
      <c r="E21" s="32"/>
      <c r="F21" s="32"/>
      <c r="G21" s="32"/>
      <c r="H21" s="32"/>
      <c r="I21" s="32"/>
      <c r="J21" s="32"/>
      <c r="K21" s="32"/>
    </row>
    <row r="23" spans="2:12" ht="20" x14ac:dyDescent="0.55000000000000004">
      <c r="B23" s="29"/>
    </row>
  </sheetData>
  <mergeCells count="31">
    <mergeCell ref="J3:K3"/>
    <mergeCell ref="B16:C16"/>
    <mergeCell ref="E16:G16"/>
    <mergeCell ref="I16:K16"/>
    <mergeCell ref="B17:C19"/>
    <mergeCell ref="E17:G17"/>
    <mergeCell ref="I17:K17"/>
    <mergeCell ref="E18:G18"/>
    <mergeCell ref="I18:K18"/>
    <mergeCell ref="E19:G19"/>
    <mergeCell ref="E9:G9"/>
    <mergeCell ref="I9:K9"/>
    <mergeCell ref="E10:G10"/>
    <mergeCell ref="I10:K10"/>
    <mergeCell ref="B11:C12"/>
    <mergeCell ref="B5:C5"/>
    <mergeCell ref="E5:G5"/>
    <mergeCell ref="I5:K5"/>
    <mergeCell ref="B6:C10"/>
    <mergeCell ref="E6:G6"/>
    <mergeCell ref="I6:K6"/>
    <mergeCell ref="E7:G7"/>
    <mergeCell ref="I7:K7"/>
    <mergeCell ref="E8:G8"/>
    <mergeCell ref="I8:K8"/>
    <mergeCell ref="B21:K21"/>
    <mergeCell ref="E11:G11"/>
    <mergeCell ref="I11:K11"/>
    <mergeCell ref="E12:G12"/>
    <mergeCell ref="I12:K12"/>
    <mergeCell ref="I19:K19"/>
  </mergeCells>
  <phoneticPr fontId="2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6E3F-694E-4AC1-8CF9-DCF4385149F8}">
  <sheetPr>
    <pageSetUpPr fitToPage="1"/>
  </sheetPr>
  <dimension ref="B2:M52"/>
  <sheetViews>
    <sheetView tabSelected="1" view="pageBreakPreview" zoomScale="40" zoomScaleNormal="40" zoomScaleSheetLayoutView="40" workbookViewId="0">
      <selection activeCell="T19" sqref="T19"/>
    </sheetView>
  </sheetViews>
  <sheetFormatPr defaultRowHeight="18" x14ac:dyDescent="0.55000000000000004"/>
  <cols>
    <col min="1" max="1" width="6.9140625" customWidth="1"/>
    <col min="4" max="4" width="35" bestFit="1" customWidth="1"/>
    <col min="8" max="8" width="10.83203125" customWidth="1"/>
    <col min="12" max="12" width="3" bestFit="1" customWidth="1"/>
  </cols>
  <sheetData>
    <row r="2" spans="2:13" ht="22.5" x14ac:dyDescent="0.55000000000000004">
      <c r="B2" s="30" t="s">
        <v>37</v>
      </c>
    </row>
    <row r="3" spans="2:13" x14ac:dyDescent="0.55000000000000004">
      <c r="B3" s="2"/>
      <c r="E3" s="6"/>
      <c r="F3" t="s">
        <v>7</v>
      </c>
      <c r="I3" s="4" t="s">
        <v>38</v>
      </c>
      <c r="J3" s="62" t="s">
        <v>40</v>
      </c>
      <c r="K3" s="63"/>
      <c r="L3" s="5" t="s">
        <v>39</v>
      </c>
    </row>
    <row r="4" spans="2:13" x14ac:dyDescent="0.55000000000000004">
      <c r="B4" s="3" t="s">
        <v>8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3" x14ac:dyDescent="0.55000000000000004">
      <c r="B5" s="40"/>
      <c r="C5" s="40"/>
      <c r="D5" s="19"/>
      <c r="E5" s="41" t="s">
        <v>12</v>
      </c>
      <c r="F5" s="41"/>
      <c r="G5" s="41"/>
      <c r="H5" s="22"/>
      <c r="I5" s="41" t="s">
        <v>0</v>
      </c>
      <c r="J5" s="41"/>
      <c r="K5" s="41"/>
      <c r="L5" s="19"/>
    </row>
    <row r="6" spans="2:13" x14ac:dyDescent="0.55000000000000004">
      <c r="B6" s="42" t="s">
        <v>9</v>
      </c>
      <c r="C6" s="42"/>
      <c r="D6" s="9" t="s">
        <v>41</v>
      </c>
      <c r="E6" s="61">
        <v>7073</v>
      </c>
      <c r="F6" s="61"/>
      <c r="G6" s="61"/>
      <c r="H6" s="10" t="s">
        <v>27</v>
      </c>
      <c r="I6" s="61">
        <v>13383</v>
      </c>
      <c r="J6" s="61"/>
      <c r="K6" s="61"/>
      <c r="L6" s="11" t="s">
        <v>17</v>
      </c>
    </row>
    <row r="7" spans="2:13" x14ac:dyDescent="0.55000000000000004">
      <c r="B7" s="42"/>
      <c r="C7" s="42"/>
      <c r="D7" s="9" t="s">
        <v>2</v>
      </c>
      <c r="E7" s="61">
        <v>6721</v>
      </c>
      <c r="F7" s="61"/>
      <c r="G7" s="61"/>
      <c r="H7" s="10" t="s">
        <v>13</v>
      </c>
      <c r="I7" s="61">
        <v>5634</v>
      </c>
      <c r="J7" s="61"/>
      <c r="K7" s="61"/>
      <c r="L7" s="11" t="s">
        <v>18</v>
      </c>
    </row>
    <row r="8" spans="2:13" x14ac:dyDescent="0.55000000000000004">
      <c r="B8" s="42"/>
      <c r="C8" s="42"/>
      <c r="D8" s="9" t="s">
        <v>3</v>
      </c>
      <c r="E8" s="61">
        <v>4583</v>
      </c>
      <c r="F8" s="61"/>
      <c r="G8" s="61"/>
      <c r="H8" s="10" t="s">
        <v>14</v>
      </c>
      <c r="I8" s="61">
        <v>4542</v>
      </c>
      <c r="J8" s="61"/>
      <c r="K8" s="61"/>
      <c r="L8" s="11" t="s">
        <v>19</v>
      </c>
    </row>
    <row r="9" spans="2:13" x14ac:dyDescent="0.55000000000000004">
      <c r="B9" s="42"/>
      <c r="C9" s="42"/>
      <c r="D9" s="9" t="s">
        <v>4</v>
      </c>
      <c r="E9" s="61">
        <v>41086</v>
      </c>
      <c r="F9" s="61"/>
      <c r="G9" s="61"/>
      <c r="H9" s="10" t="s">
        <v>15</v>
      </c>
      <c r="I9" s="61">
        <v>25091</v>
      </c>
      <c r="J9" s="61"/>
      <c r="K9" s="61"/>
      <c r="L9" s="11" t="s">
        <v>20</v>
      </c>
    </row>
    <row r="10" spans="2:13" x14ac:dyDescent="0.55000000000000004">
      <c r="B10" s="42"/>
      <c r="C10" s="42"/>
      <c r="D10" s="9" t="s">
        <v>5</v>
      </c>
      <c r="E10" s="61">
        <v>4414</v>
      </c>
      <c r="F10" s="61"/>
      <c r="G10" s="61"/>
      <c r="H10" s="10" t="s">
        <v>1</v>
      </c>
      <c r="I10" s="61">
        <v>10763</v>
      </c>
      <c r="J10" s="61"/>
      <c r="K10" s="61"/>
      <c r="L10" s="11" t="s">
        <v>21</v>
      </c>
    </row>
    <row r="11" spans="2:13" x14ac:dyDescent="0.55000000000000004">
      <c r="B11" s="42" t="s">
        <v>10</v>
      </c>
      <c r="C11" s="42"/>
      <c r="D11" s="9" t="s">
        <v>11</v>
      </c>
      <c r="E11" s="64">
        <v>31476</v>
      </c>
      <c r="F11" s="63"/>
      <c r="G11" s="65"/>
      <c r="H11" s="10" t="s">
        <v>6</v>
      </c>
      <c r="I11" s="36"/>
      <c r="J11" s="36"/>
      <c r="K11" s="36"/>
      <c r="L11" s="9"/>
    </row>
    <row r="12" spans="2:13" x14ac:dyDescent="0.55000000000000004">
      <c r="B12" s="42"/>
      <c r="C12" s="42"/>
      <c r="D12" s="9" t="s">
        <v>28</v>
      </c>
      <c r="E12" s="64">
        <v>48756</v>
      </c>
      <c r="F12" s="63"/>
      <c r="G12" s="65"/>
      <c r="H12" s="10" t="s">
        <v>16</v>
      </c>
      <c r="I12" s="37"/>
      <c r="J12" s="38"/>
      <c r="K12" s="39"/>
      <c r="L12" s="9"/>
    </row>
    <row r="13" spans="2:13" x14ac:dyDescent="0.55000000000000004">
      <c r="B13" s="28"/>
      <c r="C13" s="12"/>
      <c r="D13" s="13"/>
      <c r="E13" s="14"/>
      <c r="F13" s="14"/>
      <c r="G13" s="14"/>
      <c r="H13" s="15"/>
      <c r="I13" s="14"/>
      <c r="J13" s="14"/>
      <c r="K13" s="14"/>
      <c r="L13" s="13"/>
      <c r="M13" s="16"/>
    </row>
    <row r="14" spans="2:13" x14ac:dyDescent="0.55000000000000004">
      <c r="B14" s="28"/>
      <c r="C14" s="12"/>
      <c r="D14" s="13"/>
      <c r="E14" s="14"/>
      <c r="F14" s="14"/>
      <c r="G14" s="14"/>
      <c r="H14" s="15"/>
      <c r="I14" s="14"/>
      <c r="J14" s="14"/>
      <c r="K14" s="14"/>
      <c r="L14" s="13"/>
      <c r="M14" s="16"/>
    </row>
    <row r="16" spans="2:13" x14ac:dyDescent="0.55000000000000004">
      <c r="B16" s="3" t="s">
        <v>22</v>
      </c>
    </row>
    <row r="17" spans="2:12" x14ac:dyDescent="0.55000000000000004">
      <c r="B17" s="48" t="s">
        <v>26</v>
      </c>
      <c r="C17" s="49"/>
      <c r="D17" s="23"/>
      <c r="E17" s="50" t="s">
        <v>33</v>
      </c>
      <c r="F17" s="50"/>
      <c r="G17" s="50"/>
      <c r="H17" s="24"/>
      <c r="I17" s="50" t="s">
        <v>34</v>
      </c>
      <c r="J17" s="50"/>
      <c r="K17" s="50"/>
      <c r="L17" s="20"/>
    </row>
    <row r="18" spans="2:12" ht="52.5" customHeight="1" x14ac:dyDescent="0.55000000000000004">
      <c r="B18" s="51"/>
      <c r="C18" s="52"/>
      <c r="D18" s="21"/>
      <c r="E18" s="56">
        <f>ROUNDDOWN((E6+E7+E8+E9+E10-E11-E12)/1000,1)</f>
        <v>-16.3</v>
      </c>
      <c r="F18" s="56"/>
      <c r="G18" s="56"/>
      <c r="H18" s="31" t="s">
        <v>35</v>
      </c>
      <c r="I18" s="56">
        <f>ROUNDUP(SUM(I6:K10)/1000,1)</f>
        <v>59.5</v>
      </c>
      <c r="J18" s="56"/>
      <c r="K18" s="56"/>
      <c r="L18" s="7" t="s">
        <v>30</v>
      </c>
    </row>
    <row r="19" spans="2:12" ht="18.5" thickBot="1" x14ac:dyDescent="0.6">
      <c r="B19" s="51"/>
      <c r="C19" s="53"/>
      <c r="D19" s="25" t="s">
        <v>23</v>
      </c>
      <c r="E19" s="57">
        <f>I18-E18</f>
        <v>75.8</v>
      </c>
      <c r="F19" s="57"/>
      <c r="G19" s="57"/>
      <c r="H19" s="18" t="s">
        <v>29</v>
      </c>
      <c r="I19" s="58" t="s">
        <v>32</v>
      </c>
      <c r="J19" s="59"/>
      <c r="K19" s="59"/>
      <c r="L19" s="17"/>
    </row>
    <row r="20" spans="2:12" ht="21" thickTop="1" thickBot="1" x14ac:dyDescent="0.6">
      <c r="B20" s="54"/>
      <c r="C20" s="55"/>
      <c r="D20" s="26" t="s">
        <v>24</v>
      </c>
      <c r="E20" s="60">
        <f>E19/I18*100</f>
        <v>127.39495798319327</v>
      </c>
      <c r="F20" s="60"/>
      <c r="G20" s="60"/>
      <c r="H20" s="27" t="s">
        <v>25</v>
      </c>
      <c r="I20" s="44" t="s">
        <v>31</v>
      </c>
      <c r="J20" s="45"/>
      <c r="K20" s="46"/>
      <c r="L20" s="8"/>
    </row>
    <row r="21" spans="2:12" ht="18.5" thickTop="1" x14ac:dyDescent="0.55000000000000004"/>
    <row r="24" spans="2:12" ht="20" x14ac:dyDescent="0.55000000000000004">
      <c r="B24" s="29" t="s">
        <v>36</v>
      </c>
    </row>
    <row r="51" spans="2:11" x14ac:dyDescent="0.55000000000000004">
      <c r="B51" s="32" t="s">
        <v>44</v>
      </c>
      <c r="C51" s="32"/>
      <c r="D51" s="32"/>
      <c r="E51" s="32"/>
      <c r="F51" s="32"/>
      <c r="G51" s="32"/>
      <c r="H51" s="32"/>
      <c r="I51" s="32"/>
      <c r="J51" s="32"/>
      <c r="K51" s="32"/>
    </row>
    <row r="52" spans="2:11" x14ac:dyDescent="0.55000000000000004">
      <c r="B52" t="s">
        <v>45</v>
      </c>
    </row>
  </sheetData>
  <sheetProtection algorithmName="SHA-512" hashValue="01c0g3U7zi6ZHEi9vCPDj/QtXhlZfseg+HGHA0b1Dgbw7c4WK73elbBpIIMC5dqpgOq6t7L6DG6I43KUZF/1BQ==" saltValue="kX1nq2bG0oJtyNwSMZG7Zg==" spinCount="100000" sheet="1" objects="1" scenarios="1"/>
  <mergeCells count="31">
    <mergeCell ref="B11:C12"/>
    <mergeCell ref="J3:K3"/>
    <mergeCell ref="E19:G19"/>
    <mergeCell ref="E20:G20"/>
    <mergeCell ref="I19:K19"/>
    <mergeCell ref="I20:K20"/>
    <mergeCell ref="E6:G6"/>
    <mergeCell ref="E7:G7"/>
    <mergeCell ref="E8:G8"/>
    <mergeCell ref="E9:G9"/>
    <mergeCell ref="E10:G10"/>
    <mergeCell ref="E11:G11"/>
    <mergeCell ref="E12:G12"/>
    <mergeCell ref="I11:K11"/>
    <mergeCell ref="I12:K12"/>
    <mergeCell ref="B51:K51"/>
    <mergeCell ref="B17:C17"/>
    <mergeCell ref="B5:C5"/>
    <mergeCell ref="E5:G5"/>
    <mergeCell ref="I5:K5"/>
    <mergeCell ref="B18:C20"/>
    <mergeCell ref="E17:G17"/>
    <mergeCell ref="I17:K17"/>
    <mergeCell ref="E18:G18"/>
    <mergeCell ref="I18:K18"/>
    <mergeCell ref="I6:K6"/>
    <mergeCell ref="I7:K7"/>
    <mergeCell ref="I8:K8"/>
    <mergeCell ref="I9:K9"/>
    <mergeCell ref="I10:K10"/>
    <mergeCell ref="B6:C10"/>
  </mergeCells>
  <phoneticPr fontId="2"/>
  <pageMargins left="0.25" right="0.25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判定シート</vt:lpstr>
      <vt:lpstr>判定シート（参考）</vt:lpstr>
      <vt:lpstr>判定シート!Print_Area</vt:lpstr>
      <vt:lpstr>'判定シート（参考）'!Print_Area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丈</dc:creator>
  <cp:lastModifiedBy>山田　丈</cp:lastModifiedBy>
  <cp:lastPrinted>2022-05-13T03:14:55Z</cp:lastPrinted>
  <dcterms:created xsi:type="dcterms:W3CDTF">2022-05-12T08:50:13Z</dcterms:created>
  <dcterms:modified xsi:type="dcterms:W3CDTF">2022-05-13T03:14:57Z</dcterms:modified>
</cp:coreProperties>
</file>