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0.112.121.12\share\01_企画係\44-5_信州健康ゼロエネ住宅普及促進事業\信州健康ゼロエネ住宅助成金\Q&amp;A\ゼロエネ判定シート\"/>
    </mc:Choice>
  </mc:AlternateContent>
  <xr:revisionPtr revIDLastSave="0" documentId="13_ncr:1_{B3BC3B5A-3494-4BEE-8DBA-272ADFE1426D}" xr6:coauthVersionLast="47" xr6:coauthVersionMax="47" xr10:uidLastSave="{00000000-0000-0000-0000-000000000000}"/>
  <bookViews>
    <workbookView xWindow="-110" yWindow="-110" windowWidth="19420" windowHeight="10560" xr2:uid="{38058A0A-F87C-4C96-95B8-E2856C8127C9}"/>
  </bookViews>
  <sheets>
    <sheet name="判定シート" sheetId="4" r:id="rId1"/>
    <sheet name="判定シート（参考）" sheetId="3" r:id="rId2"/>
  </sheets>
  <definedNames>
    <definedName name="_xlnm.Print_Area" localSheetId="0">判定シート!$A$1:$M$25</definedName>
    <definedName name="_xlnm.Print_Area" localSheetId="1">'判定シート（参考）'!$A$1:$L$53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4" l="1"/>
  <c r="H6" i="4" l="1"/>
  <c r="E9" i="4" s="1"/>
  <c r="E19" i="4" s="1"/>
  <c r="E20" i="4" s="1"/>
  <c r="E9" i="3" l="1"/>
  <c r="E19" i="3" s="1"/>
  <c r="H6" i="3"/>
  <c r="E21" i="4"/>
  <c r="I19" i="3"/>
  <c r="E20" i="3" l="1"/>
  <c r="E21" i="3" s="1"/>
</calcChain>
</file>

<file path=xl/sharedStrings.xml><?xml version="1.0" encoding="utf-8"?>
<sst xmlns="http://schemas.openxmlformats.org/spreadsheetml/2006/main" count="101" uniqueCount="51">
  <si>
    <t>＝</t>
    <phoneticPr fontId="2"/>
  </si>
  <si>
    <t>基準一次エネルギー〔MJ〕</t>
    <rPh sb="0" eb="2">
      <t>キジュン</t>
    </rPh>
    <rPh sb="2" eb="4">
      <t>イチジ</t>
    </rPh>
    <phoneticPr fontId="2"/>
  </si>
  <si>
    <t>×</t>
    <phoneticPr fontId="2"/>
  </si>
  <si>
    <t>⑤</t>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</si>
  <si>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</si>
  <si>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</si>
  <si>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</si>
  <si>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照明設備</t>
    <rPh sb="0" eb="2">
      <t>ショウメイ</t>
    </rPh>
    <rPh sb="2" eb="4">
      <t>セツビ</t>
    </rPh>
    <phoneticPr fontId="2"/>
  </si>
  <si>
    <t>⑥</t>
    <phoneticPr fontId="2"/>
  </si>
  <si>
    <t>入力箇所</t>
    <rPh sb="0" eb="2">
      <t>ニュウリョク</t>
    </rPh>
    <rPh sb="2" eb="4">
      <t>カショ</t>
    </rPh>
    <phoneticPr fontId="2"/>
  </si>
  <si>
    <t>■一次エネルギー消費量</t>
    <rPh sb="1" eb="3">
      <t>イチジ</t>
    </rPh>
    <rPh sb="8" eb="11">
      <t>ショウヒリョウ</t>
    </rPh>
    <phoneticPr fontId="2"/>
  </si>
  <si>
    <t>一次エネルギー消費量
（１戸当り）</t>
    <rPh sb="0" eb="2">
      <t>イチジ</t>
    </rPh>
    <rPh sb="7" eb="10">
      <t>ショウヒリョウ</t>
    </rPh>
    <rPh sb="13" eb="14">
      <t>コ</t>
    </rPh>
    <rPh sb="14" eb="15">
      <t>アタ</t>
    </rPh>
    <phoneticPr fontId="2"/>
  </si>
  <si>
    <t>参考値</t>
    <rPh sb="0" eb="2">
      <t>サンコウ</t>
    </rPh>
    <rPh sb="2" eb="3">
      <t>チ</t>
    </rPh>
    <phoneticPr fontId="2"/>
  </si>
  <si>
    <t>発電量（ｺｰｼﾞｪﾈﾚｰｼｮﾝ）</t>
    <rPh sb="0" eb="2">
      <t>ハツデン</t>
    </rPh>
    <rPh sb="2" eb="3">
      <t>リョウ</t>
    </rPh>
    <phoneticPr fontId="2"/>
  </si>
  <si>
    <t>設計一次エネルギー〔MJ〕</t>
    <rPh sb="0" eb="2">
      <t>セッケイ</t>
    </rPh>
    <rPh sb="2" eb="4">
      <t>イチジ</t>
    </rPh>
    <phoneticPr fontId="2"/>
  </si>
  <si>
    <t>①</t>
    <phoneticPr fontId="2"/>
  </si>
  <si>
    <t>②</t>
    <phoneticPr fontId="2"/>
  </si>
  <si>
    <t>③</t>
    <phoneticPr fontId="2"/>
  </si>
  <si>
    <t>④</t>
    <phoneticPr fontId="2"/>
  </si>
  <si>
    <t>⑦</t>
    <phoneticPr fontId="2"/>
  </si>
  <si>
    <t>⑧</t>
    <phoneticPr fontId="2"/>
  </si>
  <si>
    <t>⑨</t>
    <phoneticPr fontId="2"/>
  </si>
  <si>
    <t>⑩</t>
    <phoneticPr fontId="2"/>
  </si>
  <si>
    <t>⑪</t>
    <phoneticPr fontId="2"/>
  </si>
  <si>
    <t>⑫</t>
    <phoneticPr fontId="2"/>
  </si>
  <si>
    <t>■再生可能エネルギーを加えたエネルギー削減量・削減率</t>
    <rPh sb="1" eb="3">
      <t>サイセイ</t>
    </rPh>
    <rPh sb="3" eb="5">
      <t>カノウ</t>
    </rPh>
    <rPh sb="11" eb="12">
      <t>クワ</t>
    </rPh>
    <rPh sb="19" eb="21">
      <t>サクゲン</t>
    </rPh>
    <rPh sb="21" eb="22">
      <t>リョウ</t>
    </rPh>
    <rPh sb="23" eb="25">
      <t>サクゲン</t>
    </rPh>
    <rPh sb="25" eb="26">
      <t>リツ</t>
    </rPh>
    <phoneticPr fontId="2"/>
  </si>
  <si>
    <t>エネルギー消費削減量</t>
    <rPh sb="5" eb="7">
      <t>ショウヒ</t>
    </rPh>
    <rPh sb="7" eb="9">
      <t>サクゲン</t>
    </rPh>
    <rPh sb="9" eb="10">
      <t>リョウ</t>
    </rPh>
    <phoneticPr fontId="2"/>
  </si>
  <si>
    <t>削減率</t>
    <rPh sb="0" eb="2">
      <t>サクゲン</t>
    </rPh>
    <rPh sb="2" eb="3">
      <t>リツ</t>
    </rPh>
    <phoneticPr fontId="2"/>
  </si>
  <si>
    <t>％</t>
    <phoneticPr fontId="2"/>
  </si>
  <si>
    <t>判定結果</t>
    <rPh sb="0" eb="2">
      <t>ハンテイ</t>
    </rPh>
    <rPh sb="2" eb="4">
      <t>ケッカ</t>
    </rPh>
    <phoneticPr fontId="2"/>
  </si>
  <si>
    <t>①’</t>
    <phoneticPr fontId="2"/>
  </si>
  <si>
    <t>発電量（太陽光発電）</t>
    <rPh sb="0" eb="2">
      <t>ハツデン</t>
    </rPh>
    <rPh sb="2" eb="3">
      <t>リョウ</t>
    </rPh>
    <rPh sb="4" eb="7">
      <t>タイヨウコウ</t>
    </rPh>
    <rPh sb="7" eb="9">
      <t>ハツデン</t>
    </rPh>
    <phoneticPr fontId="2"/>
  </si>
  <si>
    <t>b</t>
    <phoneticPr fontId="2"/>
  </si>
  <si>
    <t>c</t>
    <phoneticPr fontId="2"/>
  </si>
  <si>
    <t>b/c×100</t>
    <phoneticPr fontId="2"/>
  </si>
  <si>
    <t>c-a</t>
    <phoneticPr fontId="2"/>
  </si>
  <si>
    <t>設計一次エネルギー〔GJ〕</t>
    <rPh sb="0" eb="2">
      <t>セッケイ</t>
    </rPh>
    <rPh sb="2" eb="4">
      <t>イチジ</t>
    </rPh>
    <phoneticPr fontId="2"/>
  </si>
  <si>
    <t>基準一次エネルギー〔GJ〕</t>
    <rPh sb="0" eb="2">
      <t>キジュン</t>
    </rPh>
    <rPh sb="2" eb="4">
      <t>イチジ</t>
    </rPh>
    <phoneticPr fontId="2"/>
  </si>
  <si>
    <r>
      <rPr>
        <sz val="11"/>
        <color theme="1"/>
        <rFont val="游ゴシック"/>
        <family val="3"/>
        <charset val="128"/>
        <scheme val="minor"/>
      </rPr>
      <t>a</t>
    </r>
    <r>
      <rPr>
        <sz val="8"/>
        <color theme="1"/>
        <rFont val="游ゴシック"/>
        <family val="2"/>
        <charset val="128"/>
        <scheme val="minor"/>
      </rPr>
      <t xml:space="preserve">
</t>
    </r>
    <r>
      <rPr>
        <sz val="6"/>
        <color theme="1"/>
        <rFont val="游ゴシック"/>
        <family val="3"/>
        <charset val="128"/>
        <scheme val="minor"/>
      </rPr>
      <t>（①＋②＋③＋④＋⑤－⑥－⑦）</t>
    </r>
    <phoneticPr fontId="2"/>
  </si>
  <si>
    <t>【参考　計算結果入力箇所】</t>
    <rPh sb="1" eb="3">
      <t>サンコウ</t>
    </rPh>
    <rPh sb="4" eb="6">
      <t>ケイサン</t>
    </rPh>
    <rPh sb="6" eb="8">
      <t>ケッカ</t>
    </rPh>
    <rPh sb="8" eb="10">
      <t>ニュウリョク</t>
    </rPh>
    <rPh sb="10" eb="12">
      <t>カショ</t>
    </rPh>
    <phoneticPr fontId="2"/>
  </si>
  <si>
    <t>知事が別に定めるゼロエネルギー判定シート（要綱別表第1、要領第８関係）</t>
    <rPh sb="0" eb="2">
      <t>チジ</t>
    </rPh>
    <rPh sb="3" eb="4">
      <t>ベツ</t>
    </rPh>
    <rPh sb="5" eb="6">
      <t>サダ</t>
    </rPh>
    <rPh sb="15" eb="17">
      <t>ハンテイ</t>
    </rPh>
    <rPh sb="21" eb="23">
      <t>ヨウコウ</t>
    </rPh>
    <rPh sb="23" eb="25">
      <t>ベッピョウ</t>
    </rPh>
    <rPh sb="25" eb="26">
      <t>ダイ</t>
    </rPh>
    <rPh sb="28" eb="30">
      <t>ヨウリョウ</t>
    </rPh>
    <rPh sb="30" eb="31">
      <t>ダイ</t>
    </rPh>
    <rPh sb="32" eb="34">
      <t>カンケイ</t>
    </rPh>
    <phoneticPr fontId="2"/>
  </si>
  <si>
    <t>名称</t>
    <rPh sb="0" eb="2">
      <t>メイショウ</t>
    </rPh>
    <phoneticPr fontId="2"/>
  </si>
  <si>
    <t>邸</t>
    <rPh sb="0" eb="1">
      <t>テイ</t>
    </rPh>
    <phoneticPr fontId="2"/>
  </si>
  <si>
    <t>信州健康ゼロエネ</t>
    <rPh sb="0" eb="2">
      <t>シンシュウ</t>
    </rPh>
    <rPh sb="2" eb="4">
      <t>ケンコウ</t>
    </rPh>
    <phoneticPr fontId="2"/>
  </si>
  <si>
    <t>暖房設備</t>
    <rPh sb="0" eb="2">
      <t>ダンボウ</t>
    </rPh>
    <rPh sb="2" eb="4">
      <t>セツビ</t>
    </rPh>
    <phoneticPr fontId="2"/>
  </si>
  <si>
    <t>【STEP1】併用する暖房設備のみを利用すると仮定して算出した暖房設備に係る設計一次エネルギー消費量①を計算書より入力</t>
    <rPh sb="52" eb="55">
      <t>ケイサンショ</t>
    </rPh>
    <rPh sb="57" eb="59">
      <t>ニュウリョク</t>
    </rPh>
    <phoneticPr fontId="2"/>
  </si>
  <si>
    <t>【STEP2】計算書の該当する箇所を入力</t>
    <rPh sb="7" eb="10">
      <t>ケイサンショ</t>
    </rPh>
    <rPh sb="11" eb="13">
      <t>ガイトウ</t>
    </rPh>
    <rPh sb="15" eb="17">
      <t>カショ</t>
    </rPh>
    <rPh sb="18" eb="20">
      <t>ニュウリョク</t>
    </rPh>
    <phoneticPr fontId="2"/>
  </si>
  <si>
    <t>自動入力</t>
    <rPh sb="0" eb="2">
      <t>ジドウ</t>
    </rPh>
    <rPh sb="2" eb="4">
      <t>ニュウリョク</t>
    </rPh>
    <phoneticPr fontId="2"/>
  </si>
  <si>
    <t xml:space="preserve">・要綱：信州健康ゼロエネ住宅助成金交付要綱
</t>
    <phoneticPr fontId="2"/>
  </si>
  <si>
    <t>・要領：信州健康ゼロエネ住宅助成金交付取扱要領</t>
    <phoneticPr fontId="2"/>
  </si>
  <si>
    <t>【木質バイオマス設備を使用する場合】</t>
    <rPh sb="1" eb="3">
      <t>モクシツ</t>
    </rPh>
    <rPh sb="8" eb="10">
      <t>セツビ</t>
    </rPh>
    <rPh sb="11" eb="13">
      <t>シヨウ</t>
    </rPh>
    <rPh sb="15" eb="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</si>
</sst>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6"/>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12"/>
      <color rgb="FFFF0000"/>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rgb="FFFF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8" fillId="0" borderId="0" xfId="0" applyFont="1">
      <alignment vertical="center"/>
    </xf>
    <xf numFmtId="0" fontId="10" fillId="0" borderId="0" xfId="0" applyFont="1">
      <alignment vertical="center"/>
    </xf>
    <xf numFmtId="0" fontId="0" fillId="0" borderId="8" xfId="0" applyBorder="1" applyAlignment="1">
      <alignment horizontal="center" vertical="center"/>
    </xf>
    <xf numFmtId="0" fontId="0" fillId="0" borderId="10" xfId="0" applyBorder="1" applyAlignment="1">
      <alignment vertical="center"/>
    </xf>
    <xf numFmtId="0" fontId="0" fillId="2" borderId="1" xfId="0" applyFill="1" applyBorder="1">
      <alignment vertical="center"/>
    </xf>
    <xf numFmtId="0" fontId="0" fillId="0" borderId="1" xfId="0" applyBorder="1" applyAlignment="1">
      <alignment horizontal="center" vertical="center"/>
    </xf>
    <xf numFmtId="0" fontId="0" fillId="3" borderId="7" xfId="0" applyFill="1" applyBorder="1">
      <alignment vertical="center"/>
    </xf>
    <xf numFmtId="0" fontId="3" fillId="3" borderId="1" xfId="0" applyFont="1" applyFill="1" applyBorder="1">
      <alignment vertical="center"/>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3" borderId="4" xfId="0" applyFill="1" applyBorder="1" applyAlignment="1">
      <alignment horizontal="center" vertical="center"/>
    </xf>
    <xf numFmtId="0" fontId="0" fillId="3" borderId="13" xfId="0" applyFill="1" applyBorder="1" applyAlignment="1">
      <alignment horizontal="center" vertical="center"/>
    </xf>
    <xf numFmtId="0" fontId="3" fillId="5" borderId="1" xfId="0" applyFont="1" applyFill="1" applyBorder="1">
      <alignment vertical="center"/>
    </xf>
    <xf numFmtId="0" fontId="0" fillId="5" borderId="1" xfId="0" applyFill="1" applyBorder="1">
      <alignment vertical="center"/>
    </xf>
    <xf numFmtId="0" fontId="0" fillId="5" borderId="7" xfId="0" applyFill="1" applyBorder="1">
      <alignment vertical="center"/>
    </xf>
    <xf numFmtId="0" fontId="10" fillId="5" borderId="1" xfId="0" applyFont="1" applyFill="1" applyBorder="1" applyAlignment="1">
      <alignment horizontal="center" vertical="center"/>
    </xf>
    <xf numFmtId="0" fontId="8" fillId="5" borderId="4" xfId="0" applyFont="1" applyFill="1" applyBorder="1">
      <alignment vertical="center"/>
    </xf>
    <xf numFmtId="0" fontId="8" fillId="5" borderId="1" xfId="0" applyFont="1" applyFill="1" applyBorder="1">
      <alignment vertical="center"/>
    </xf>
    <xf numFmtId="0" fontId="8" fillId="5" borderId="13" xfId="0" applyFont="1" applyFill="1" applyBorder="1">
      <alignment vertical="center"/>
    </xf>
    <xf numFmtId="0" fontId="11" fillId="5" borderId="15" xfId="0" applyFont="1" applyFill="1" applyBorder="1">
      <alignment vertical="center"/>
    </xf>
    <xf numFmtId="0" fontId="11" fillId="3" borderId="17" xfId="0" applyFont="1" applyFill="1" applyBorder="1" applyAlignment="1">
      <alignment horizontal="center" vertical="center"/>
    </xf>
    <xf numFmtId="0" fontId="12" fillId="0" borderId="0" xfId="0" applyFont="1">
      <alignment vertical="center"/>
    </xf>
    <xf numFmtId="0" fontId="13" fillId="0" borderId="0" xfId="0" applyFont="1">
      <alignment vertical="center"/>
    </xf>
    <xf numFmtId="0" fontId="5" fillId="3"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3" fillId="6" borderId="1" xfId="0" applyFont="1" applyFill="1" applyBorder="1">
      <alignment vertical="center"/>
    </xf>
    <xf numFmtId="0" fontId="0" fillId="0" borderId="0" xfId="0" applyAlignment="1">
      <alignment vertical="center"/>
    </xf>
    <xf numFmtId="0" fontId="0" fillId="2" borderId="1" xfId="0" applyFill="1" applyBorder="1" applyProtection="1">
      <alignment vertical="center"/>
      <protection locked="0"/>
    </xf>
    <xf numFmtId="0" fontId="10" fillId="5" borderId="1"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4" borderId="1"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0" fillId="3" borderId="7" xfId="0" applyFill="1" applyBorder="1" applyAlignment="1">
      <alignment horizontal="center" vertical="center"/>
    </xf>
    <xf numFmtId="0" fontId="0" fillId="3" borderId="14" xfId="0" applyFill="1" applyBorder="1" applyAlignment="1">
      <alignment horizontal="center" vertical="center"/>
    </xf>
    <xf numFmtId="0" fontId="0" fillId="3" borderId="5" xfId="0" applyFill="1" applyBorder="1" applyAlignment="1">
      <alignment horizontal="center" vertical="center"/>
    </xf>
    <xf numFmtId="0" fontId="0" fillId="2" borderId="9" xfId="0" applyFill="1" applyBorder="1" applyAlignment="1" applyProtection="1">
      <alignment horizontal="center" vertical="center"/>
      <protection locked="0"/>
    </xf>
    <xf numFmtId="0" fontId="10" fillId="5" borderId="13" xfId="0" applyFont="1" applyFill="1" applyBorder="1" applyAlignment="1">
      <alignment horizontal="center" vertical="center"/>
    </xf>
    <xf numFmtId="0" fontId="10" fillId="5" borderId="2" xfId="0" applyFont="1" applyFill="1" applyBorder="1" applyAlignment="1">
      <alignment horizontal="center" vertical="center"/>
    </xf>
    <xf numFmtId="0" fontId="8" fillId="5" borderId="1" xfId="0" applyFont="1" applyFill="1" applyBorder="1" applyAlignment="1">
      <alignment horizontal="center" vertical="center"/>
    </xf>
    <xf numFmtId="0" fontId="0" fillId="5" borderId="12" xfId="0" applyFill="1" applyBorder="1" applyAlignment="1">
      <alignment horizontal="center" vertical="center"/>
    </xf>
    <xf numFmtId="0" fontId="0" fillId="5" borderId="0" xfId="0" applyFill="1" applyBorder="1" applyAlignment="1">
      <alignment horizontal="center" vertical="center"/>
    </xf>
    <xf numFmtId="0" fontId="0" fillId="5" borderId="11"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9" fillId="3" borderId="1" xfId="0" applyFont="1" applyFill="1" applyBorder="1" applyAlignment="1">
      <alignment horizontal="center" vertical="center"/>
    </xf>
    <xf numFmtId="0" fontId="9" fillId="3" borderId="13"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11" fillId="3" borderId="16" xfId="1" applyNumberFormat="1"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3"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14" fillId="0" borderId="0" xfId="0" applyFo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5</xdr:col>
      <xdr:colOff>330200</xdr:colOff>
      <xdr:row>32</xdr:row>
      <xdr:rowOff>27843</xdr:rowOff>
    </xdr:from>
    <xdr:to>
      <xdr:col>6</xdr:col>
      <xdr:colOff>69850</xdr:colOff>
      <xdr:row>33</xdr:row>
      <xdr:rowOff>129444</xdr:rowOff>
    </xdr:to>
    <xdr:sp macro="" textlink="">
      <xdr:nvSpPr>
        <xdr:cNvPr id="4" name="テキスト ボックス 3">
          <a:extLst>
            <a:ext uri="{FF2B5EF4-FFF2-40B4-BE49-F238E27FC236}">
              <a16:creationId xmlns:a16="http://schemas.microsoft.com/office/drawing/2014/main" id="{4B2C44F8-0910-444C-A1DD-53A78C026E55}"/>
            </a:ext>
          </a:extLst>
        </xdr:cNvPr>
        <xdr:cNvSpPr txBox="1"/>
      </xdr:nvSpPr>
      <xdr:spPr>
        <a:xfrm>
          <a:off x="5505450" y="7914543"/>
          <a:ext cx="400050" cy="330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b="1">
            <a:solidFill>
              <a:srgbClr val="FF0000"/>
            </a:solidFill>
          </a:endParaRPr>
        </a:p>
      </xdr:txBody>
    </xdr:sp>
    <xdr:clientData/>
  </xdr:twoCellAnchor>
  <xdr:twoCellAnchor>
    <xdr:from>
      <xdr:col>3</xdr:col>
      <xdr:colOff>349250</xdr:colOff>
      <xdr:row>48</xdr:row>
      <xdr:rowOff>69850</xdr:rowOff>
    </xdr:from>
    <xdr:to>
      <xdr:col>3</xdr:col>
      <xdr:colOff>749300</xdr:colOff>
      <xdr:row>49</xdr:row>
      <xdr:rowOff>171450</xdr:rowOff>
    </xdr:to>
    <xdr:sp macro="" textlink="">
      <xdr:nvSpPr>
        <xdr:cNvPr id="8" name="テキスト ボックス 7">
          <a:extLst>
            <a:ext uri="{FF2B5EF4-FFF2-40B4-BE49-F238E27FC236}">
              <a16:creationId xmlns:a16="http://schemas.microsoft.com/office/drawing/2014/main" id="{4AC5D7DF-307F-4E2B-B622-6FE42AECA8C1}"/>
            </a:ext>
          </a:extLst>
        </xdr:cNvPr>
        <xdr:cNvSpPr txBox="1"/>
      </xdr:nvSpPr>
      <xdr:spPr>
        <a:xfrm>
          <a:off x="2197100" y="11614150"/>
          <a:ext cx="400050"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30560</xdr:colOff>
      <xdr:row>26</xdr:row>
      <xdr:rowOff>43471</xdr:rowOff>
    </xdr:from>
    <xdr:to>
      <xdr:col>7</xdr:col>
      <xdr:colOff>217242</xdr:colOff>
      <xdr:row>50</xdr:row>
      <xdr:rowOff>87628</xdr:rowOff>
    </xdr:to>
    <xdr:pic>
      <xdr:nvPicPr>
        <xdr:cNvPr id="3" name="図 2">
          <a:extLst>
            <a:ext uri="{FF2B5EF4-FFF2-40B4-BE49-F238E27FC236}">
              <a16:creationId xmlns:a16="http://schemas.microsoft.com/office/drawing/2014/main" id="{1F992C6C-7492-428F-947B-5613BFDB9E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94" t="9025" r="30419" b="51636"/>
        <a:stretch/>
      </xdr:blipFill>
      <xdr:spPr>
        <a:xfrm rot="5400000">
          <a:off x="830205" y="6340885"/>
          <a:ext cx="5602275" cy="6140741"/>
        </a:xfrm>
        <a:prstGeom prst="rect">
          <a:avLst/>
        </a:prstGeom>
      </xdr:spPr>
    </xdr:pic>
    <xdr:clientData/>
  </xdr:twoCellAnchor>
  <xdr:twoCellAnchor>
    <xdr:from>
      <xdr:col>3</xdr:col>
      <xdr:colOff>2466405</xdr:colOff>
      <xdr:row>31</xdr:row>
      <xdr:rowOff>152401</xdr:rowOff>
    </xdr:from>
    <xdr:to>
      <xdr:col>4</xdr:col>
      <xdr:colOff>195221</xdr:colOff>
      <xdr:row>33</xdr:row>
      <xdr:rowOff>27681</xdr:rowOff>
    </xdr:to>
    <xdr:sp macro="" textlink="">
      <xdr:nvSpPr>
        <xdr:cNvPr id="4" name="テキスト ボックス 3">
          <a:extLst>
            <a:ext uri="{FF2B5EF4-FFF2-40B4-BE49-F238E27FC236}">
              <a16:creationId xmlns:a16="http://schemas.microsoft.com/office/drawing/2014/main" id="{5C37FA07-17E5-49CA-904C-ACC117EBDC43}"/>
            </a:ext>
          </a:extLst>
        </xdr:cNvPr>
        <xdr:cNvSpPr txBox="1"/>
      </xdr:nvSpPr>
      <xdr:spPr>
        <a:xfrm>
          <a:off x="4312790" y="7840786"/>
          <a:ext cx="395816" cy="334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①</a:t>
          </a:r>
        </a:p>
      </xdr:txBody>
    </xdr:sp>
    <xdr:clientData/>
  </xdr:twoCellAnchor>
  <xdr:twoCellAnchor>
    <xdr:from>
      <xdr:col>3</xdr:col>
      <xdr:colOff>2450123</xdr:colOff>
      <xdr:row>32</xdr:row>
      <xdr:rowOff>71804</xdr:rowOff>
    </xdr:from>
    <xdr:to>
      <xdr:col>4</xdr:col>
      <xdr:colOff>182196</xdr:colOff>
      <xdr:row>33</xdr:row>
      <xdr:rowOff>173405</xdr:rowOff>
    </xdr:to>
    <xdr:sp macro="" textlink="">
      <xdr:nvSpPr>
        <xdr:cNvPr id="5" name="テキスト ボックス 4">
          <a:extLst>
            <a:ext uri="{FF2B5EF4-FFF2-40B4-BE49-F238E27FC236}">
              <a16:creationId xmlns:a16="http://schemas.microsoft.com/office/drawing/2014/main" id="{A850DEC1-5D85-4CC3-8571-E766AE0EEB63}"/>
            </a:ext>
          </a:extLst>
        </xdr:cNvPr>
        <xdr:cNvSpPr txBox="1"/>
      </xdr:nvSpPr>
      <xdr:spPr>
        <a:xfrm>
          <a:off x="4296508" y="7989766"/>
          <a:ext cx="399073" cy="331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②</a:t>
          </a:r>
        </a:p>
      </xdr:txBody>
    </xdr:sp>
    <xdr:clientData/>
  </xdr:twoCellAnchor>
  <xdr:twoCellAnchor>
    <xdr:from>
      <xdr:col>3</xdr:col>
      <xdr:colOff>2458101</xdr:colOff>
      <xdr:row>32</xdr:row>
      <xdr:rowOff>213784</xdr:rowOff>
    </xdr:from>
    <xdr:to>
      <xdr:col>4</xdr:col>
      <xdr:colOff>186917</xdr:colOff>
      <xdr:row>34</xdr:row>
      <xdr:rowOff>93298</xdr:rowOff>
    </xdr:to>
    <xdr:sp macro="" textlink="">
      <xdr:nvSpPr>
        <xdr:cNvPr id="6" name="テキスト ボックス 5">
          <a:extLst>
            <a:ext uri="{FF2B5EF4-FFF2-40B4-BE49-F238E27FC236}">
              <a16:creationId xmlns:a16="http://schemas.microsoft.com/office/drawing/2014/main" id="{6E533E53-999C-4C06-BABA-4D8062269A80}"/>
            </a:ext>
          </a:extLst>
        </xdr:cNvPr>
        <xdr:cNvSpPr txBox="1"/>
      </xdr:nvSpPr>
      <xdr:spPr>
        <a:xfrm>
          <a:off x="4304486" y="8131746"/>
          <a:ext cx="395816" cy="338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③</a:t>
          </a:r>
        </a:p>
      </xdr:txBody>
    </xdr:sp>
    <xdr:clientData/>
  </xdr:twoCellAnchor>
  <xdr:twoCellAnchor>
    <xdr:from>
      <xdr:col>3</xdr:col>
      <xdr:colOff>2462822</xdr:colOff>
      <xdr:row>33</xdr:row>
      <xdr:rowOff>136772</xdr:rowOff>
    </xdr:from>
    <xdr:to>
      <xdr:col>4</xdr:col>
      <xdr:colOff>194895</xdr:colOff>
      <xdr:row>35</xdr:row>
      <xdr:rowOff>9771</xdr:rowOff>
    </xdr:to>
    <xdr:sp macro="" textlink="">
      <xdr:nvSpPr>
        <xdr:cNvPr id="7" name="テキスト ボックス 6">
          <a:extLst>
            <a:ext uri="{FF2B5EF4-FFF2-40B4-BE49-F238E27FC236}">
              <a16:creationId xmlns:a16="http://schemas.microsoft.com/office/drawing/2014/main" id="{E6A6472F-D95D-4A46-AB02-024B786198A2}"/>
            </a:ext>
          </a:extLst>
        </xdr:cNvPr>
        <xdr:cNvSpPr txBox="1"/>
      </xdr:nvSpPr>
      <xdr:spPr>
        <a:xfrm>
          <a:off x="4309207" y="8284310"/>
          <a:ext cx="399073" cy="332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④</a:t>
          </a:r>
        </a:p>
      </xdr:txBody>
    </xdr:sp>
    <xdr:clientData/>
  </xdr:twoCellAnchor>
  <xdr:twoCellAnchor>
    <xdr:from>
      <xdr:col>3</xdr:col>
      <xdr:colOff>2467708</xdr:colOff>
      <xdr:row>34</xdr:row>
      <xdr:rowOff>70339</xdr:rowOff>
    </xdr:from>
    <xdr:to>
      <xdr:col>4</xdr:col>
      <xdr:colOff>199781</xdr:colOff>
      <xdr:row>35</xdr:row>
      <xdr:rowOff>171939</xdr:rowOff>
    </xdr:to>
    <xdr:sp macro="" textlink="">
      <xdr:nvSpPr>
        <xdr:cNvPr id="8" name="テキスト ボックス 7">
          <a:extLst>
            <a:ext uri="{FF2B5EF4-FFF2-40B4-BE49-F238E27FC236}">
              <a16:creationId xmlns:a16="http://schemas.microsoft.com/office/drawing/2014/main" id="{6585FA39-4777-4D70-BC4B-3856092F86DC}"/>
            </a:ext>
          </a:extLst>
        </xdr:cNvPr>
        <xdr:cNvSpPr txBox="1"/>
      </xdr:nvSpPr>
      <xdr:spPr>
        <a:xfrm>
          <a:off x="4314093" y="8447454"/>
          <a:ext cx="399073" cy="331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⑤</a:t>
          </a:r>
        </a:p>
      </xdr:txBody>
    </xdr:sp>
    <xdr:clientData/>
  </xdr:twoCellAnchor>
  <xdr:twoCellAnchor>
    <xdr:from>
      <xdr:col>1</xdr:col>
      <xdr:colOff>248557</xdr:colOff>
      <xdr:row>48</xdr:row>
      <xdr:rowOff>117928</xdr:rowOff>
    </xdr:from>
    <xdr:to>
      <xdr:col>1</xdr:col>
      <xdr:colOff>648607</xdr:colOff>
      <xdr:row>49</xdr:row>
      <xdr:rowOff>219528</xdr:rowOff>
    </xdr:to>
    <xdr:sp macro="" textlink="">
      <xdr:nvSpPr>
        <xdr:cNvPr id="9" name="テキスト ボックス 8">
          <a:extLst>
            <a:ext uri="{FF2B5EF4-FFF2-40B4-BE49-F238E27FC236}">
              <a16:creationId xmlns:a16="http://schemas.microsoft.com/office/drawing/2014/main" id="{8C128F64-CE58-49DF-BC32-4A84A5CC2D45}"/>
            </a:ext>
          </a:extLst>
        </xdr:cNvPr>
        <xdr:cNvSpPr txBox="1"/>
      </xdr:nvSpPr>
      <xdr:spPr>
        <a:xfrm>
          <a:off x="775607" y="11662228"/>
          <a:ext cx="400050"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⑥</a:t>
          </a:r>
        </a:p>
      </xdr:txBody>
    </xdr:sp>
    <xdr:clientData/>
  </xdr:twoCellAnchor>
  <xdr:twoCellAnchor>
    <xdr:from>
      <xdr:col>3</xdr:col>
      <xdr:colOff>384629</xdr:colOff>
      <xdr:row>48</xdr:row>
      <xdr:rowOff>131536</xdr:rowOff>
    </xdr:from>
    <xdr:to>
      <xdr:col>3</xdr:col>
      <xdr:colOff>784679</xdr:colOff>
      <xdr:row>50</xdr:row>
      <xdr:rowOff>6350</xdr:rowOff>
    </xdr:to>
    <xdr:sp macro="" textlink="">
      <xdr:nvSpPr>
        <xdr:cNvPr id="11" name="テキスト ボックス 10">
          <a:extLst>
            <a:ext uri="{FF2B5EF4-FFF2-40B4-BE49-F238E27FC236}">
              <a16:creationId xmlns:a16="http://schemas.microsoft.com/office/drawing/2014/main" id="{E34D0313-EFD8-466B-BE00-9A928B8B0419}"/>
            </a:ext>
          </a:extLst>
        </xdr:cNvPr>
        <xdr:cNvSpPr txBox="1"/>
      </xdr:nvSpPr>
      <xdr:spPr>
        <a:xfrm>
          <a:off x="2232479" y="11675836"/>
          <a:ext cx="400050" cy="332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⑦</a:t>
          </a:r>
        </a:p>
      </xdr:txBody>
    </xdr:sp>
    <xdr:clientData/>
  </xdr:twoCellAnchor>
  <xdr:twoCellAnchor>
    <xdr:from>
      <xdr:col>5</xdr:col>
      <xdr:colOff>294054</xdr:colOff>
      <xdr:row>31</xdr:row>
      <xdr:rowOff>149469</xdr:rowOff>
    </xdr:from>
    <xdr:to>
      <xdr:col>6</xdr:col>
      <xdr:colOff>34681</xdr:colOff>
      <xdr:row>33</xdr:row>
      <xdr:rowOff>24749</xdr:rowOff>
    </xdr:to>
    <xdr:sp macro="" textlink="">
      <xdr:nvSpPr>
        <xdr:cNvPr id="12" name="テキスト ボックス 11">
          <a:extLst>
            <a:ext uri="{FF2B5EF4-FFF2-40B4-BE49-F238E27FC236}">
              <a16:creationId xmlns:a16="http://schemas.microsoft.com/office/drawing/2014/main" id="{14310B8E-B06A-48AE-A981-F3B7252DE1B1}"/>
            </a:ext>
          </a:extLst>
        </xdr:cNvPr>
        <xdr:cNvSpPr txBox="1"/>
      </xdr:nvSpPr>
      <xdr:spPr>
        <a:xfrm>
          <a:off x="5466862" y="7837854"/>
          <a:ext cx="400050" cy="334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⑧</a:t>
          </a:r>
        </a:p>
      </xdr:txBody>
    </xdr:sp>
    <xdr:clientData/>
  </xdr:twoCellAnchor>
  <xdr:twoCellAnchor>
    <xdr:from>
      <xdr:col>5</xdr:col>
      <xdr:colOff>294053</xdr:colOff>
      <xdr:row>32</xdr:row>
      <xdr:rowOff>83526</xdr:rowOff>
    </xdr:from>
    <xdr:to>
      <xdr:col>6</xdr:col>
      <xdr:colOff>34680</xdr:colOff>
      <xdr:row>33</xdr:row>
      <xdr:rowOff>185127</xdr:rowOff>
    </xdr:to>
    <xdr:sp macro="" textlink="">
      <xdr:nvSpPr>
        <xdr:cNvPr id="13" name="テキスト ボックス 12">
          <a:extLst>
            <a:ext uri="{FF2B5EF4-FFF2-40B4-BE49-F238E27FC236}">
              <a16:creationId xmlns:a16="http://schemas.microsoft.com/office/drawing/2014/main" id="{709EE1CF-6840-4E05-9BED-80655AEB02FE}"/>
            </a:ext>
          </a:extLst>
        </xdr:cNvPr>
        <xdr:cNvSpPr txBox="1"/>
      </xdr:nvSpPr>
      <xdr:spPr>
        <a:xfrm>
          <a:off x="5466861" y="8001488"/>
          <a:ext cx="400050" cy="331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⑨</a:t>
          </a:r>
        </a:p>
      </xdr:txBody>
    </xdr:sp>
    <xdr:clientData/>
  </xdr:twoCellAnchor>
  <xdr:twoCellAnchor>
    <xdr:from>
      <xdr:col>5</xdr:col>
      <xdr:colOff>289168</xdr:colOff>
      <xdr:row>33</xdr:row>
      <xdr:rowOff>11236</xdr:rowOff>
    </xdr:from>
    <xdr:to>
      <xdr:col>6</xdr:col>
      <xdr:colOff>29795</xdr:colOff>
      <xdr:row>34</xdr:row>
      <xdr:rowOff>113812</xdr:rowOff>
    </xdr:to>
    <xdr:sp macro="" textlink="">
      <xdr:nvSpPr>
        <xdr:cNvPr id="14" name="テキスト ボックス 13">
          <a:extLst>
            <a:ext uri="{FF2B5EF4-FFF2-40B4-BE49-F238E27FC236}">
              <a16:creationId xmlns:a16="http://schemas.microsoft.com/office/drawing/2014/main" id="{4F3C4621-FA7E-41C8-94A9-9817733D26B5}"/>
            </a:ext>
          </a:extLst>
        </xdr:cNvPr>
        <xdr:cNvSpPr txBox="1"/>
      </xdr:nvSpPr>
      <xdr:spPr>
        <a:xfrm>
          <a:off x="5461976" y="8158774"/>
          <a:ext cx="400050" cy="332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⑩</a:t>
          </a:r>
        </a:p>
      </xdr:txBody>
    </xdr:sp>
    <xdr:clientData/>
  </xdr:twoCellAnchor>
  <xdr:twoCellAnchor>
    <xdr:from>
      <xdr:col>5</xdr:col>
      <xdr:colOff>289170</xdr:colOff>
      <xdr:row>33</xdr:row>
      <xdr:rowOff>159727</xdr:rowOff>
    </xdr:from>
    <xdr:to>
      <xdr:col>6</xdr:col>
      <xdr:colOff>29797</xdr:colOff>
      <xdr:row>35</xdr:row>
      <xdr:rowOff>31750</xdr:rowOff>
    </xdr:to>
    <xdr:sp macro="" textlink="">
      <xdr:nvSpPr>
        <xdr:cNvPr id="15" name="テキスト ボックス 14">
          <a:extLst>
            <a:ext uri="{FF2B5EF4-FFF2-40B4-BE49-F238E27FC236}">
              <a16:creationId xmlns:a16="http://schemas.microsoft.com/office/drawing/2014/main" id="{CED351C9-5488-4993-ADE6-F1A0C4A658B4}"/>
            </a:ext>
          </a:extLst>
        </xdr:cNvPr>
        <xdr:cNvSpPr txBox="1"/>
      </xdr:nvSpPr>
      <xdr:spPr>
        <a:xfrm>
          <a:off x="5461978" y="8307265"/>
          <a:ext cx="400050" cy="331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⑪</a:t>
          </a:r>
        </a:p>
      </xdr:txBody>
    </xdr:sp>
    <xdr:clientData/>
  </xdr:twoCellAnchor>
  <xdr:twoCellAnchor>
    <xdr:from>
      <xdr:col>5</xdr:col>
      <xdr:colOff>300404</xdr:colOff>
      <xdr:row>34</xdr:row>
      <xdr:rowOff>86946</xdr:rowOff>
    </xdr:from>
    <xdr:to>
      <xdr:col>6</xdr:col>
      <xdr:colOff>41031</xdr:colOff>
      <xdr:row>35</xdr:row>
      <xdr:rowOff>188546</xdr:rowOff>
    </xdr:to>
    <xdr:sp macro="" textlink="">
      <xdr:nvSpPr>
        <xdr:cNvPr id="16" name="テキスト ボックス 15">
          <a:extLst>
            <a:ext uri="{FF2B5EF4-FFF2-40B4-BE49-F238E27FC236}">
              <a16:creationId xmlns:a16="http://schemas.microsoft.com/office/drawing/2014/main" id="{08A848CE-6063-4B18-A84E-7148D17FEBD9}"/>
            </a:ext>
          </a:extLst>
        </xdr:cNvPr>
        <xdr:cNvSpPr txBox="1"/>
      </xdr:nvSpPr>
      <xdr:spPr>
        <a:xfrm>
          <a:off x="5473212" y="8464061"/>
          <a:ext cx="400050" cy="331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⑫</a:t>
          </a:r>
        </a:p>
      </xdr:txBody>
    </xdr:sp>
    <xdr:clientData/>
  </xdr:twoCellAnchor>
  <xdr:twoCellAnchor>
    <xdr:from>
      <xdr:col>3</xdr:col>
      <xdr:colOff>566615</xdr:colOff>
      <xdr:row>32</xdr:row>
      <xdr:rowOff>0</xdr:rowOff>
    </xdr:from>
    <xdr:to>
      <xdr:col>5</xdr:col>
      <xdr:colOff>249115</xdr:colOff>
      <xdr:row>32</xdr:row>
      <xdr:rowOff>156307</xdr:rowOff>
    </xdr:to>
    <xdr:sp macro="" textlink="">
      <xdr:nvSpPr>
        <xdr:cNvPr id="17" name="テキスト ボックス 16">
          <a:extLst>
            <a:ext uri="{FF2B5EF4-FFF2-40B4-BE49-F238E27FC236}">
              <a16:creationId xmlns:a16="http://schemas.microsoft.com/office/drawing/2014/main" id="{1DAFA19A-316E-47D4-A739-1790292707D4}"/>
            </a:ext>
          </a:extLst>
        </xdr:cNvPr>
        <xdr:cNvSpPr txBox="1"/>
      </xdr:nvSpPr>
      <xdr:spPr>
        <a:xfrm>
          <a:off x="2413000" y="7917962"/>
          <a:ext cx="3008923" cy="15630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244230</xdr:colOff>
      <xdr:row>29</xdr:row>
      <xdr:rowOff>104913</xdr:rowOff>
    </xdr:from>
    <xdr:to>
      <xdr:col>7</xdr:col>
      <xdr:colOff>110434</xdr:colOff>
      <xdr:row>31</xdr:row>
      <xdr:rowOff>219810</xdr:rowOff>
    </xdr:to>
    <xdr:cxnSp macro="">
      <xdr:nvCxnSpPr>
        <xdr:cNvPr id="19" name="直線コネクタ 18">
          <a:extLst>
            <a:ext uri="{FF2B5EF4-FFF2-40B4-BE49-F238E27FC236}">
              <a16:creationId xmlns:a16="http://schemas.microsoft.com/office/drawing/2014/main" id="{90EC52EF-1329-4C85-BC8E-5978958881C9}"/>
            </a:ext>
          </a:extLst>
        </xdr:cNvPr>
        <xdr:cNvCxnSpPr/>
      </xdr:nvCxnSpPr>
      <xdr:spPr>
        <a:xfrm flipV="1">
          <a:off x="5423621" y="7261087"/>
          <a:ext cx="1191422" cy="56768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100877</xdr:colOff>
      <xdr:row>29</xdr:row>
      <xdr:rowOff>109798</xdr:rowOff>
    </xdr:from>
    <xdr:to>
      <xdr:col>11</xdr:col>
      <xdr:colOff>188800</xdr:colOff>
      <xdr:row>34</xdr:row>
      <xdr:rowOff>22087</xdr:rowOff>
    </xdr:to>
    <xdr:sp macro="" textlink="">
      <xdr:nvSpPr>
        <xdr:cNvPr id="22" name="テキスト ボックス 21">
          <a:extLst>
            <a:ext uri="{FF2B5EF4-FFF2-40B4-BE49-F238E27FC236}">
              <a16:creationId xmlns:a16="http://schemas.microsoft.com/office/drawing/2014/main" id="{3345268A-AE37-4747-A351-C0CB60701F3C}"/>
            </a:ext>
          </a:extLst>
        </xdr:cNvPr>
        <xdr:cNvSpPr txBox="1"/>
      </xdr:nvSpPr>
      <xdr:spPr>
        <a:xfrm>
          <a:off x="6605486" y="7265972"/>
          <a:ext cx="2904010" cy="104424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1"/>
            <a:t>【</a:t>
          </a:r>
          <a:r>
            <a:rPr kumimoji="1" lang="ja-JP" altLang="en-US" sz="700" b="1"/>
            <a:t>木質バイオマスを活用した暖房設備を設置・利用する場合</a:t>
          </a:r>
          <a:r>
            <a:rPr kumimoji="1" lang="en-US" altLang="ja-JP" sz="700" b="1"/>
            <a:t>】</a:t>
          </a:r>
        </a:p>
        <a:p>
          <a:r>
            <a:rPr kumimoji="1" lang="ja-JP" altLang="en-US" sz="700"/>
            <a:t>併用する暖房設備（エアコン等）のみのしようと仮定しエネルギー計算を行い、算出した暖房設備に係る設計一次エネルギーの消費量の</a:t>
          </a:r>
          <a:r>
            <a:rPr kumimoji="1" lang="en-US" altLang="ja-JP" sz="700"/>
            <a:t>70</a:t>
          </a:r>
          <a:r>
            <a:rPr kumimoji="1" lang="ja-JP" altLang="en-US" sz="700"/>
            <a:t>パーセントを控除した値が①’として判定シートが入力されます。</a:t>
          </a:r>
          <a:endParaRPr kumimoji="1" lang="en-US" altLang="ja-JP" sz="700"/>
        </a:p>
        <a:p>
          <a:endParaRPr kumimoji="1" lang="en-US" altLang="ja-JP" sz="700"/>
        </a:p>
        <a:p>
          <a:r>
            <a:rPr kumimoji="1" lang="en-US" altLang="ja-JP" sz="700"/>
            <a:t>【</a:t>
          </a:r>
          <a:r>
            <a:rPr kumimoji="1" lang="ja-JP" altLang="en-US" sz="700"/>
            <a:t>例</a:t>
          </a:r>
          <a:r>
            <a:rPr kumimoji="1" lang="en-US" altLang="ja-JP" sz="700"/>
            <a:t>】7073×0.3</a:t>
          </a:r>
          <a:r>
            <a:rPr kumimoji="1" lang="ja-JP" altLang="en-US" sz="700"/>
            <a:t>＝</a:t>
          </a:r>
          <a:r>
            <a:rPr kumimoji="1" lang="en-US" altLang="ja-JP" sz="700">
              <a:solidFill>
                <a:srgbClr val="FF0000"/>
              </a:solidFill>
            </a:rPr>
            <a:t>2122</a:t>
          </a:r>
          <a:r>
            <a:rPr kumimoji="1" lang="ja-JP" altLang="en-US" sz="700">
              <a:solidFill>
                <a:srgbClr val="FF0000"/>
              </a:solidFill>
            </a:rPr>
            <a:t>　</a:t>
          </a:r>
          <a:r>
            <a:rPr kumimoji="1" lang="ja-JP" altLang="en-US" sz="700"/>
            <a:t>①’</a:t>
          </a:r>
        </a:p>
      </xdr:txBody>
    </xdr:sp>
    <xdr:clientData/>
  </xdr:twoCellAnchor>
  <xdr:twoCellAnchor>
    <xdr:from>
      <xdr:col>9</xdr:col>
      <xdr:colOff>244929</xdr:colOff>
      <xdr:row>0</xdr:row>
      <xdr:rowOff>81644</xdr:rowOff>
    </xdr:from>
    <xdr:to>
      <xdr:col>11</xdr:col>
      <xdr:colOff>136073</xdr:colOff>
      <xdr:row>1</xdr:row>
      <xdr:rowOff>136071</xdr:rowOff>
    </xdr:to>
    <xdr:sp macro="" textlink="">
      <xdr:nvSpPr>
        <xdr:cNvPr id="2" name="テキスト ボックス 1">
          <a:extLst>
            <a:ext uri="{FF2B5EF4-FFF2-40B4-BE49-F238E27FC236}">
              <a16:creationId xmlns:a16="http://schemas.microsoft.com/office/drawing/2014/main" id="{D774E2FE-6E1C-41A3-9F18-4320AF68AACF}"/>
            </a:ext>
          </a:extLst>
        </xdr:cNvPr>
        <xdr:cNvSpPr txBox="1"/>
      </xdr:nvSpPr>
      <xdr:spPr>
        <a:xfrm>
          <a:off x="8236858" y="81644"/>
          <a:ext cx="1215572" cy="28121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80D7-5804-451A-95EE-2ABC4A076C71}">
  <sheetPr>
    <pageSetUpPr fitToPage="1"/>
  </sheetPr>
  <dimension ref="A1:L25"/>
  <sheetViews>
    <sheetView tabSelected="1" view="pageBreakPreview" zoomScale="85" zoomScaleNormal="40" zoomScaleSheetLayoutView="85" workbookViewId="0">
      <selection activeCell="O16" sqref="O16"/>
    </sheetView>
  </sheetViews>
  <sheetFormatPr defaultRowHeight="18" x14ac:dyDescent="0.55000000000000004"/>
  <cols>
    <col min="1" max="1" width="6.9140625" customWidth="1"/>
    <col min="4" max="4" width="35" bestFit="1" customWidth="1"/>
    <col min="8" max="8" width="10.83203125" customWidth="1"/>
    <col min="12" max="12" width="3" bestFit="1" customWidth="1"/>
  </cols>
  <sheetData>
    <row r="1" spans="1:12" ht="26.5" x14ac:dyDescent="0.55000000000000004">
      <c r="A1" s="71" t="s">
        <v>50</v>
      </c>
    </row>
    <row r="2" spans="1:12" ht="22.5" x14ac:dyDescent="0.55000000000000004">
      <c r="B2" s="28" t="s">
        <v>40</v>
      </c>
    </row>
    <row r="3" spans="1:12" x14ac:dyDescent="0.55000000000000004">
      <c r="B3" s="3"/>
      <c r="E3" s="7"/>
      <c r="F3" s="2" t="s">
        <v>9</v>
      </c>
      <c r="I3" s="5" t="s">
        <v>41</v>
      </c>
      <c r="J3" s="45"/>
      <c r="K3" s="45"/>
      <c r="L3" s="6" t="s">
        <v>42</v>
      </c>
    </row>
    <row r="4" spans="1:12" x14ac:dyDescent="0.55000000000000004">
      <c r="B4" s="4" t="s">
        <v>10</v>
      </c>
      <c r="C4" s="2"/>
      <c r="D4" s="2"/>
      <c r="E4" s="31"/>
      <c r="F4" s="2" t="s">
        <v>47</v>
      </c>
      <c r="G4" s="2"/>
      <c r="H4" s="2"/>
      <c r="I4" s="2"/>
      <c r="J4" s="2"/>
      <c r="K4" s="2"/>
      <c r="L4" s="2"/>
    </row>
    <row r="5" spans="1:12" x14ac:dyDescent="0.55000000000000004">
      <c r="B5" s="4" t="s">
        <v>45</v>
      </c>
      <c r="C5" s="2"/>
      <c r="D5" s="2"/>
      <c r="E5" s="2"/>
      <c r="F5" s="2"/>
      <c r="G5" s="2"/>
      <c r="H5" s="2"/>
      <c r="I5" s="2"/>
      <c r="J5" s="2"/>
      <c r="K5" s="2"/>
      <c r="L5" s="2"/>
    </row>
    <row r="6" spans="1:12" x14ac:dyDescent="0.55000000000000004">
      <c r="B6" s="4"/>
      <c r="C6" s="1" t="s">
        <v>15</v>
      </c>
      <c r="D6" s="33"/>
      <c r="E6" s="13" t="s">
        <v>2</v>
      </c>
      <c r="F6" s="15">
        <v>0.3</v>
      </c>
      <c r="G6" s="14" t="s">
        <v>0</v>
      </c>
      <c r="H6" s="60">
        <f>ROUND(D6*F6,0)</f>
        <v>0</v>
      </c>
      <c r="I6" s="61"/>
      <c r="J6" s="62"/>
      <c r="K6" s="14" t="s">
        <v>30</v>
      </c>
      <c r="L6" s="2"/>
    </row>
    <row r="7" spans="1:12" x14ac:dyDescent="0.55000000000000004">
      <c r="B7" s="4" t="s">
        <v>46</v>
      </c>
      <c r="C7" s="2"/>
      <c r="D7" s="2"/>
      <c r="E7" s="2"/>
      <c r="F7" s="2"/>
      <c r="G7" s="2"/>
      <c r="H7" s="2"/>
      <c r="I7" s="2"/>
      <c r="J7" s="2"/>
      <c r="K7" s="2"/>
      <c r="L7" s="2"/>
    </row>
    <row r="8" spans="1:12" x14ac:dyDescent="0.55000000000000004">
      <c r="B8" s="63"/>
      <c r="C8" s="63"/>
      <c r="D8" s="18"/>
      <c r="E8" s="64" t="s">
        <v>14</v>
      </c>
      <c r="F8" s="64"/>
      <c r="G8" s="64"/>
      <c r="H8" s="30"/>
      <c r="I8" s="64" t="s">
        <v>1</v>
      </c>
      <c r="J8" s="64"/>
      <c r="K8" s="64"/>
      <c r="L8" s="18"/>
    </row>
    <row r="9" spans="1:12" x14ac:dyDescent="0.55000000000000004">
      <c r="B9" s="34" t="s">
        <v>11</v>
      </c>
      <c r="C9" s="34"/>
      <c r="D9" s="10" t="s">
        <v>44</v>
      </c>
      <c r="E9" s="65">
        <f>H6</f>
        <v>0</v>
      </c>
      <c r="F9" s="65"/>
      <c r="G9" s="65"/>
      <c r="H9" s="11" t="s">
        <v>30</v>
      </c>
      <c r="I9" s="59"/>
      <c r="J9" s="59"/>
      <c r="K9" s="59"/>
      <c r="L9" s="12" t="s">
        <v>20</v>
      </c>
    </row>
    <row r="10" spans="1:12" x14ac:dyDescent="0.55000000000000004">
      <c r="B10" s="34"/>
      <c r="C10" s="34"/>
      <c r="D10" s="10" t="s">
        <v>4</v>
      </c>
      <c r="E10" s="59"/>
      <c r="F10" s="59"/>
      <c r="G10" s="59"/>
      <c r="H10" s="11" t="s">
        <v>16</v>
      </c>
      <c r="I10" s="59"/>
      <c r="J10" s="59"/>
      <c r="K10" s="59"/>
      <c r="L10" s="12" t="s">
        <v>21</v>
      </c>
    </row>
    <row r="11" spans="1:12" x14ac:dyDescent="0.55000000000000004">
      <c r="B11" s="34"/>
      <c r="C11" s="34"/>
      <c r="D11" s="10" t="s">
        <v>5</v>
      </c>
      <c r="E11" s="59"/>
      <c r="F11" s="59"/>
      <c r="G11" s="59"/>
      <c r="H11" s="11" t="s">
        <v>17</v>
      </c>
      <c r="I11" s="59"/>
      <c r="J11" s="59"/>
      <c r="K11" s="59"/>
      <c r="L11" s="12" t="s">
        <v>22</v>
      </c>
    </row>
    <row r="12" spans="1:12" x14ac:dyDescent="0.55000000000000004">
      <c r="B12" s="34"/>
      <c r="C12" s="34"/>
      <c r="D12" s="10" t="s">
        <v>6</v>
      </c>
      <c r="E12" s="59"/>
      <c r="F12" s="59"/>
      <c r="G12" s="59"/>
      <c r="H12" s="11" t="s">
        <v>18</v>
      </c>
      <c r="I12" s="59"/>
      <c r="J12" s="59"/>
      <c r="K12" s="59"/>
      <c r="L12" s="12" t="s">
        <v>23</v>
      </c>
    </row>
    <row r="13" spans="1:12" x14ac:dyDescent="0.55000000000000004">
      <c r="B13" s="34"/>
      <c r="C13" s="34"/>
      <c r="D13" s="10" t="s">
        <v>7</v>
      </c>
      <c r="E13" s="59"/>
      <c r="F13" s="59"/>
      <c r="G13" s="59"/>
      <c r="H13" s="11" t="s">
        <v>3</v>
      </c>
      <c r="I13" s="59"/>
      <c r="J13" s="59"/>
      <c r="K13" s="59"/>
      <c r="L13" s="12" t="s">
        <v>24</v>
      </c>
    </row>
    <row r="14" spans="1:12" x14ac:dyDescent="0.55000000000000004">
      <c r="B14" s="34" t="s">
        <v>12</v>
      </c>
      <c r="C14" s="34"/>
      <c r="D14" s="10" t="s">
        <v>13</v>
      </c>
      <c r="E14" s="35"/>
      <c r="F14" s="36"/>
      <c r="G14" s="37"/>
      <c r="H14" s="11" t="s">
        <v>8</v>
      </c>
      <c r="I14" s="38"/>
      <c r="J14" s="38"/>
      <c r="K14" s="38"/>
      <c r="L14" s="10"/>
    </row>
    <row r="15" spans="1:12" x14ac:dyDescent="0.55000000000000004">
      <c r="B15" s="34"/>
      <c r="C15" s="34"/>
      <c r="D15" s="10" t="s">
        <v>31</v>
      </c>
      <c r="E15" s="35"/>
      <c r="F15" s="36"/>
      <c r="G15" s="37"/>
      <c r="H15" s="11" t="s">
        <v>19</v>
      </c>
      <c r="I15" s="39"/>
      <c r="J15" s="40"/>
      <c r="K15" s="41"/>
      <c r="L15" s="10"/>
    </row>
    <row r="17" spans="2:12" x14ac:dyDescent="0.55000000000000004">
      <c r="B17" s="4" t="s">
        <v>25</v>
      </c>
    </row>
    <row r="18" spans="2:12" x14ac:dyDescent="0.55000000000000004">
      <c r="B18" s="46" t="s">
        <v>29</v>
      </c>
      <c r="C18" s="47"/>
      <c r="D18" s="22"/>
      <c r="E18" s="48" t="s">
        <v>36</v>
      </c>
      <c r="F18" s="48"/>
      <c r="G18" s="48"/>
      <c r="H18" s="23"/>
      <c r="I18" s="48" t="s">
        <v>37</v>
      </c>
      <c r="J18" s="48"/>
      <c r="K18" s="48"/>
      <c r="L18" s="19"/>
    </row>
    <row r="19" spans="2:12" ht="52.5" customHeight="1" x14ac:dyDescent="0.55000000000000004">
      <c r="B19" s="49"/>
      <c r="C19" s="50"/>
      <c r="D19" s="20"/>
      <c r="E19" s="54">
        <f>ROUNDDOWN((E9+E10+E11+E12+E13-E14-E15)/1000,1)</f>
        <v>0</v>
      </c>
      <c r="F19" s="54"/>
      <c r="G19" s="54"/>
      <c r="H19" s="29" t="s">
        <v>38</v>
      </c>
      <c r="I19" s="54">
        <f>ROUNDUP(SUM(I9:K13)/1000,1)</f>
        <v>0</v>
      </c>
      <c r="J19" s="54"/>
      <c r="K19" s="54"/>
      <c r="L19" s="8" t="s">
        <v>33</v>
      </c>
    </row>
    <row r="20" spans="2:12" ht="18.5" thickBot="1" x14ac:dyDescent="0.6">
      <c r="B20" s="49"/>
      <c r="C20" s="51"/>
      <c r="D20" s="24" t="s">
        <v>26</v>
      </c>
      <c r="E20" s="55">
        <f>I19-E19</f>
        <v>0</v>
      </c>
      <c r="F20" s="55"/>
      <c r="G20" s="55"/>
      <c r="H20" s="17" t="s">
        <v>32</v>
      </c>
      <c r="I20" s="56" t="s">
        <v>35</v>
      </c>
      <c r="J20" s="57"/>
      <c r="K20" s="57"/>
      <c r="L20" s="16"/>
    </row>
    <row r="21" spans="2:12" ht="21" thickTop="1" thickBot="1" x14ac:dyDescent="0.6">
      <c r="B21" s="52"/>
      <c r="C21" s="53"/>
      <c r="D21" s="25" t="s">
        <v>27</v>
      </c>
      <c r="E21" s="58" t="e">
        <f>E20/I19*100</f>
        <v>#DIV/0!</v>
      </c>
      <c r="F21" s="58"/>
      <c r="G21" s="58"/>
      <c r="H21" s="26" t="s">
        <v>28</v>
      </c>
      <c r="I21" s="42" t="s">
        <v>34</v>
      </c>
      <c r="J21" s="43"/>
      <c r="K21" s="44"/>
      <c r="L21" s="9"/>
    </row>
    <row r="22" spans="2:12" ht="18.5" thickTop="1" x14ac:dyDescent="0.55000000000000004"/>
    <row r="23" spans="2:12" x14ac:dyDescent="0.55000000000000004">
      <c r="C23" s="32" t="s">
        <v>48</v>
      </c>
    </row>
    <row r="24" spans="2:12" x14ac:dyDescent="0.55000000000000004">
      <c r="C24" t="s">
        <v>49</v>
      </c>
    </row>
    <row r="25" spans="2:12" ht="20" x14ac:dyDescent="0.55000000000000004">
      <c r="B25" s="27"/>
    </row>
  </sheetData>
  <sheetProtection algorithmName="SHA-512" hashValue="jrntjMCY3z1T9fV7NiT5IeI6DkPzlXFv3crtao9mePWWu8I/t4d/1B0OkgutlA47/jTxAP6WwvMtTMyYoQI0WA==" saltValue="G/qjCB3rEHWxmzDDxAoUGQ==" spinCount="100000" sheet="1" objects="1" scenarios="1"/>
  <mergeCells count="31">
    <mergeCell ref="H6:J6"/>
    <mergeCell ref="B8:C8"/>
    <mergeCell ref="I12:K12"/>
    <mergeCell ref="E13:G13"/>
    <mergeCell ref="I13:K13"/>
    <mergeCell ref="B9:C13"/>
    <mergeCell ref="E8:G8"/>
    <mergeCell ref="I8:K8"/>
    <mergeCell ref="E9:G9"/>
    <mergeCell ref="I9:K9"/>
    <mergeCell ref="I21:K21"/>
    <mergeCell ref="J3:K3"/>
    <mergeCell ref="B18:C18"/>
    <mergeCell ref="E18:G18"/>
    <mergeCell ref="I18:K18"/>
    <mergeCell ref="B19:C21"/>
    <mergeCell ref="E19:G19"/>
    <mergeCell ref="I19:K19"/>
    <mergeCell ref="E20:G20"/>
    <mergeCell ref="I20:K20"/>
    <mergeCell ref="E21:G21"/>
    <mergeCell ref="E10:G10"/>
    <mergeCell ref="I10:K10"/>
    <mergeCell ref="E11:G11"/>
    <mergeCell ref="I11:K11"/>
    <mergeCell ref="E12:G12"/>
    <mergeCell ref="B14:C15"/>
    <mergeCell ref="E14:G14"/>
    <mergeCell ref="I14:K14"/>
    <mergeCell ref="E15:G15"/>
    <mergeCell ref="I15:K15"/>
  </mergeCells>
  <phoneticPr fontId="2"/>
  <pageMargins left="0.25" right="0.25" top="0.75" bottom="0.75" header="0.3" footer="0.3"/>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16E3F-694E-4AC1-8CF9-DCF4385149F8}">
  <sheetPr>
    <pageSetUpPr fitToPage="1"/>
  </sheetPr>
  <dimension ref="B2:L53"/>
  <sheetViews>
    <sheetView view="pageBreakPreview" zoomScale="40" zoomScaleNormal="40" zoomScaleSheetLayoutView="40" workbookViewId="0">
      <selection activeCell="O49" sqref="O49"/>
    </sheetView>
  </sheetViews>
  <sheetFormatPr defaultRowHeight="18" x14ac:dyDescent="0.55000000000000004"/>
  <cols>
    <col min="1" max="1" width="6.9140625" customWidth="1"/>
    <col min="4" max="4" width="35" bestFit="1" customWidth="1"/>
    <col min="8" max="8" width="10.83203125" customWidth="1"/>
    <col min="12" max="12" width="3" bestFit="1" customWidth="1"/>
  </cols>
  <sheetData>
    <row r="2" spans="2:12" ht="22.5" x14ac:dyDescent="0.55000000000000004">
      <c r="B2" s="28" t="s">
        <v>40</v>
      </c>
    </row>
    <row r="3" spans="2:12" x14ac:dyDescent="0.55000000000000004">
      <c r="B3" s="3"/>
      <c r="E3" s="7"/>
      <c r="F3" s="2" t="s">
        <v>9</v>
      </c>
      <c r="I3" s="5" t="s">
        <v>41</v>
      </c>
      <c r="J3" s="66" t="s">
        <v>43</v>
      </c>
      <c r="K3" s="67"/>
      <c r="L3" s="6" t="s">
        <v>42</v>
      </c>
    </row>
    <row r="4" spans="2:12" x14ac:dyDescent="0.55000000000000004">
      <c r="B4" s="4" t="s">
        <v>10</v>
      </c>
      <c r="C4" s="2"/>
      <c r="D4" s="2"/>
      <c r="E4" s="31"/>
      <c r="F4" s="2" t="s">
        <v>47</v>
      </c>
      <c r="G4" s="2"/>
      <c r="H4" s="2"/>
      <c r="I4" s="2"/>
      <c r="J4" s="2"/>
      <c r="K4" s="2"/>
      <c r="L4" s="2"/>
    </row>
    <row r="5" spans="2:12" x14ac:dyDescent="0.55000000000000004">
      <c r="B5" s="4" t="s">
        <v>45</v>
      </c>
      <c r="C5" s="2"/>
      <c r="D5" s="2"/>
      <c r="E5" s="2"/>
      <c r="F5" s="2"/>
      <c r="G5" s="2"/>
      <c r="H5" s="2"/>
      <c r="I5" s="2"/>
      <c r="J5" s="2"/>
      <c r="K5" s="2"/>
      <c r="L5" s="2"/>
    </row>
    <row r="6" spans="2:12" x14ac:dyDescent="0.55000000000000004">
      <c r="B6" s="4"/>
      <c r="C6" s="1" t="s">
        <v>15</v>
      </c>
      <c r="D6" s="7">
        <v>7073</v>
      </c>
      <c r="E6" s="13" t="s">
        <v>2</v>
      </c>
      <c r="F6" s="15">
        <v>0.3</v>
      </c>
      <c r="G6" s="14" t="s">
        <v>0</v>
      </c>
      <c r="H6" s="60">
        <f>ROUND(D6*F6,0)</f>
        <v>2122</v>
      </c>
      <c r="I6" s="61"/>
      <c r="J6" s="62"/>
      <c r="K6" s="14" t="s">
        <v>30</v>
      </c>
      <c r="L6" s="2"/>
    </row>
    <row r="7" spans="2:12" x14ac:dyDescent="0.55000000000000004">
      <c r="B7" s="4" t="s">
        <v>46</v>
      </c>
      <c r="C7" s="2"/>
      <c r="D7" s="2"/>
      <c r="E7" s="2"/>
      <c r="F7" s="2"/>
      <c r="G7" s="2"/>
      <c r="H7" s="2"/>
      <c r="I7" s="2"/>
      <c r="J7" s="2"/>
      <c r="K7" s="2"/>
      <c r="L7" s="2"/>
    </row>
    <row r="8" spans="2:12" x14ac:dyDescent="0.55000000000000004">
      <c r="B8" s="63"/>
      <c r="C8" s="63"/>
      <c r="D8" s="18"/>
      <c r="E8" s="64" t="s">
        <v>14</v>
      </c>
      <c r="F8" s="64"/>
      <c r="G8" s="64"/>
      <c r="H8" s="21"/>
      <c r="I8" s="64" t="s">
        <v>1</v>
      </c>
      <c r="J8" s="64"/>
      <c r="K8" s="64"/>
      <c r="L8" s="18"/>
    </row>
    <row r="9" spans="2:12" x14ac:dyDescent="0.55000000000000004">
      <c r="B9" s="34" t="s">
        <v>11</v>
      </c>
      <c r="C9" s="34"/>
      <c r="D9" s="10" t="s">
        <v>44</v>
      </c>
      <c r="E9" s="65">
        <f>H6</f>
        <v>2122</v>
      </c>
      <c r="F9" s="65"/>
      <c r="G9" s="65"/>
      <c r="H9" s="11" t="s">
        <v>30</v>
      </c>
      <c r="I9" s="68">
        <v>13383</v>
      </c>
      <c r="J9" s="68"/>
      <c r="K9" s="68"/>
      <c r="L9" s="12" t="s">
        <v>20</v>
      </c>
    </row>
    <row r="10" spans="2:12" x14ac:dyDescent="0.55000000000000004">
      <c r="B10" s="34"/>
      <c r="C10" s="34"/>
      <c r="D10" s="10" t="s">
        <v>4</v>
      </c>
      <c r="E10" s="68">
        <v>6721</v>
      </c>
      <c r="F10" s="68"/>
      <c r="G10" s="68"/>
      <c r="H10" s="11" t="s">
        <v>16</v>
      </c>
      <c r="I10" s="68">
        <v>5634</v>
      </c>
      <c r="J10" s="68"/>
      <c r="K10" s="68"/>
      <c r="L10" s="12" t="s">
        <v>21</v>
      </c>
    </row>
    <row r="11" spans="2:12" x14ac:dyDescent="0.55000000000000004">
      <c r="B11" s="34"/>
      <c r="C11" s="34"/>
      <c r="D11" s="10" t="s">
        <v>5</v>
      </c>
      <c r="E11" s="68">
        <v>4583</v>
      </c>
      <c r="F11" s="68"/>
      <c r="G11" s="68"/>
      <c r="H11" s="11" t="s">
        <v>17</v>
      </c>
      <c r="I11" s="68">
        <v>4542</v>
      </c>
      <c r="J11" s="68"/>
      <c r="K11" s="68"/>
      <c r="L11" s="12" t="s">
        <v>22</v>
      </c>
    </row>
    <row r="12" spans="2:12" x14ac:dyDescent="0.55000000000000004">
      <c r="B12" s="34"/>
      <c r="C12" s="34"/>
      <c r="D12" s="10" t="s">
        <v>6</v>
      </c>
      <c r="E12" s="68">
        <v>41086</v>
      </c>
      <c r="F12" s="68"/>
      <c r="G12" s="68"/>
      <c r="H12" s="11" t="s">
        <v>18</v>
      </c>
      <c r="I12" s="68">
        <v>25091</v>
      </c>
      <c r="J12" s="68"/>
      <c r="K12" s="68"/>
      <c r="L12" s="12" t="s">
        <v>23</v>
      </c>
    </row>
    <row r="13" spans="2:12" x14ac:dyDescent="0.55000000000000004">
      <c r="B13" s="34"/>
      <c r="C13" s="34"/>
      <c r="D13" s="10" t="s">
        <v>7</v>
      </c>
      <c r="E13" s="68">
        <v>4414</v>
      </c>
      <c r="F13" s="68"/>
      <c r="G13" s="68"/>
      <c r="H13" s="11" t="s">
        <v>3</v>
      </c>
      <c r="I13" s="68">
        <v>10763</v>
      </c>
      <c r="J13" s="68"/>
      <c r="K13" s="68"/>
      <c r="L13" s="12" t="s">
        <v>24</v>
      </c>
    </row>
    <row r="14" spans="2:12" x14ac:dyDescent="0.55000000000000004">
      <c r="B14" s="34" t="s">
        <v>12</v>
      </c>
      <c r="C14" s="34"/>
      <c r="D14" s="10" t="s">
        <v>13</v>
      </c>
      <c r="E14" s="69">
        <v>31476</v>
      </c>
      <c r="F14" s="67"/>
      <c r="G14" s="70"/>
      <c r="H14" s="11" t="s">
        <v>8</v>
      </c>
      <c r="I14" s="38"/>
      <c r="J14" s="38"/>
      <c r="K14" s="38"/>
      <c r="L14" s="10"/>
    </row>
    <row r="15" spans="2:12" x14ac:dyDescent="0.55000000000000004">
      <c r="B15" s="34"/>
      <c r="C15" s="34"/>
      <c r="D15" s="10" t="s">
        <v>31</v>
      </c>
      <c r="E15" s="69">
        <v>48756</v>
      </c>
      <c r="F15" s="67"/>
      <c r="G15" s="70"/>
      <c r="H15" s="11" t="s">
        <v>19</v>
      </c>
      <c r="I15" s="39"/>
      <c r="J15" s="40"/>
      <c r="K15" s="41"/>
      <c r="L15" s="10"/>
    </row>
    <row r="17" spans="2:12" x14ac:dyDescent="0.55000000000000004">
      <c r="B17" s="4" t="s">
        <v>25</v>
      </c>
    </row>
    <row r="18" spans="2:12" x14ac:dyDescent="0.55000000000000004">
      <c r="B18" s="46" t="s">
        <v>29</v>
      </c>
      <c r="C18" s="47"/>
      <c r="D18" s="22"/>
      <c r="E18" s="48" t="s">
        <v>36</v>
      </c>
      <c r="F18" s="48"/>
      <c r="G18" s="48"/>
      <c r="H18" s="23"/>
      <c r="I18" s="48" t="s">
        <v>37</v>
      </c>
      <c r="J18" s="48"/>
      <c r="K18" s="48"/>
      <c r="L18" s="19"/>
    </row>
    <row r="19" spans="2:12" ht="52.5" customHeight="1" x14ac:dyDescent="0.55000000000000004">
      <c r="B19" s="49"/>
      <c r="C19" s="50"/>
      <c r="D19" s="20"/>
      <c r="E19" s="54">
        <f>ROUNDDOWN((E9+E10+E11+E12+E13-E14-E15)/1000,1)</f>
        <v>-21.3</v>
      </c>
      <c r="F19" s="54"/>
      <c r="G19" s="54"/>
      <c r="H19" s="29" t="s">
        <v>38</v>
      </c>
      <c r="I19" s="54">
        <f>ROUNDUP(SUM(I9:K13)/1000,1)</f>
        <v>59.5</v>
      </c>
      <c r="J19" s="54"/>
      <c r="K19" s="54"/>
      <c r="L19" s="8" t="s">
        <v>33</v>
      </c>
    </row>
    <row r="20" spans="2:12" ht="18.5" thickBot="1" x14ac:dyDescent="0.6">
      <c r="B20" s="49"/>
      <c r="C20" s="51"/>
      <c r="D20" s="24" t="s">
        <v>26</v>
      </c>
      <c r="E20" s="55">
        <f>I19-E19</f>
        <v>80.8</v>
      </c>
      <c r="F20" s="55"/>
      <c r="G20" s="55"/>
      <c r="H20" s="17" t="s">
        <v>32</v>
      </c>
      <c r="I20" s="56" t="s">
        <v>35</v>
      </c>
      <c r="J20" s="57"/>
      <c r="K20" s="57"/>
      <c r="L20" s="16"/>
    </row>
    <row r="21" spans="2:12" ht="21" thickTop="1" thickBot="1" x14ac:dyDescent="0.6">
      <c r="B21" s="52"/>
      <c r="C21" s="53"/>
      <c r="D21" s="25" t="s">
        <v>27</v>
      </c>
      <c r="E21" s="58">
        <f>E20/I19*100</f>
        <v>135.79831932773109</v>
      </c>
      <c r="F21" s="58"/>
      <c r="G21" s="58"/>
      <c r="H21" s="26" t="s">
        <v>28</v>
      </c>
      <c r="I21" s="42" t="s">
        <v>34</v>
      </c>
      <c r="J21" s="43"/>
      <c r="K21" s="44"/>
      <c r="L21" s="9"/>
    </row>
    <row r="22" spans="2:12" ht="18.5" thickTop="1" x14ac:dyDescent="0.55000000000000004"/>
    <row r="25" spans="2:12" ht="20" x14ac:dyDescent="0.55000000000000004">
      <c r="B25" s="27" t="s">
        <v>39</v>
      </c>
    </row>
    <row r="52" spans="3:3" x14ac:dyDescent="0.55000000000000004">
      <c r="C52" s="32" t="s">
        <v>48</v>
      </c>
    </row>
    <row r="53" spans="3:3" x14ac:dyDescent="0.55000000000000004">
      <c r="C53" t="s">
        <v>49</v>
      </c>
    </row>
  </sheetData>
  <sheetProtection algorithmName="SHA-512" hashValue="BJCT+4vlCJTrblSh/QxpoTU8JmWT2ahyUYSPAKAr8GVnNx/JxTDIakidy68GmyJmzTR+zBaC4byRxvhlyJbjDQ==" saltValue="3Wj0tQQYHji3ztbP+79Kng==" spinCount="100000" sheet="1" objects="1" scenarios="1"/>
  <mergeCells count="31">
    <mergeCell ref="B18:C18"/>
    <mergeCell ref="B8:C8"/>
    <mergeCell ref="E8:G8"/>
    <mergeCell ref="I8:K8"/>
    <mergeCell ref="B19:C21"/>
    <mergeCell ref="E18:G18"/>
    <mergeCell ref="I18:K18"/>
    <mergeCell ref="E19:G19"/>
    <mergeCell ref="I19:K19"/>
    <mergeCell ref="I9:K9"/>
    <mergeCell ref="I10:K10"/>
    <mergeCell ref="I11:K11"/>
    <mergeCell ref="I12:K12"/>
    <mergeCell ref="I13:K13"/>
    <mergeCell ref="B9:C13"/>
    <mergeCell ref="B14:C15"/>
    <mergeCell ref="J3:K3"/>
    <mergeCell ref="E20:G20"/>
    <mergeCell ref="E21:G21"/>
    <mergeCell ref="I20:K20"/>
    <mergeCell ref="I21:K21"/>
    <mergeCell ref="E9:G9"/>
    <mergeCell ref="E10:G10"/>
    <mergeCell ref="E11:G11"/>
    <mergeCell ref="E12:G12"/>
    <mergeCell ref="E13:G13"/>
    <mergeCell ref="H6:J6"/>
    <mergeCell ref="E14:G14"/>
    <mergeCell ref="E15:G15"/>
    <mergeCell ref="I14:K14"/>
    <mergeCell ref="I15:K15"/>
  </mergeCells>
  <phoneticPr fontId="2"/>
  <pageMargins left="0.25" right="0.25"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判定シート</vt:lpstr>
      <vt:lpstr>判定シート（参考）</vt:lpstr>
      <vt:lpstr>判定シート!Print_Area</vt:lpstr>
      <vt:lpstr>'判定シート（参考）'!Print_Area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丈</dc:creator>
  <cp:lastModifiedBy>山田　丈</cp:lastModifiedBy>
  <cp:lastPrinted>2022-05-13T03:14:34Z</cp:lastPrinted>
  <dcterms:created xsi:type="dcterms:W3CDTF">2022-05-12T08:50:13Z</dcterms:created>
  <dcterms:modified xsi:type="dcterms:W3CDTF">2022-05-13T03:14:38Z</dcterms:modified>
</cp:coreProperties>
</file>